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uxo" sheetId="1" r:id="rId4"/>
    <sheet state="visible" name="fatores de desconto" sheetId="2" r:id="rId5"/>
    <sheet state="visible" name="comparação" sheetId="3" r:id="rId6"/>
    <sheet state="visible" name="tabela-resumo" sheetId="4" r:id="rId7"/>
  </sheets>
  <definedNames/>
  <calcPr/>
</workbook>
</file>

<file path=xl/sharedStrings.xml><?xml version="1.0" encoding="utf-8"?>
<sst xmlns="http://schemas.openxmlformats.org/spreadsheetml/2006/main" count="139" uniqueCount="106">
  <si>
    <t>FLUXO ATUARIAL - CIVIL - PLANO PREVIDENCIÁRIO - BENEFÍCIOS AVALIADOS EM REGIME FINANCEIRO DE CAPITALIZAÇÃO - GERAÇÃO ATUAL</t>
  </si>
  <si>
    <t>INFORMAÇÕES PRELIMINARES</t>
  </si>
  <si>
    <t>CONTRIBUIÇÕES FUTURAS DE APOSENTADOS E PENSIONISTAS - BENEFÍCIOS CONCEDIDOS</t>
  </si>
  <si>
    <t>CONTRIBUIÇÕES FUTURAS DO ENTE - BENEFÍCIOS A CONCEDER</t>
  </si>
  <si>
    <t>CONTRIBUIÇÕES FUTURAS DOS ATIVOS - BENEFÍCIOS A CONCEDER</t>
  </si>
  <si>
    <t>CONTRIB. FUT. APOSENTADOS - BENEF. A CONCEDER</t>
  </si>
  <si>
    <t>CONTRIB. FUT. PENSIONISTAS - BENEF. A CONCEDER</t>
  </si>
  <si>
    <t>OUTRAS RECEITAS - BENEF. A CONCEDER</t>
  </si>
  <si>
    <t>TOTAL</t>
  </si>
  <si>
    <t>ENCARGOS - BENEFÍCIOS CONCEDIDOS</t>
  </si>
  <si>
    <t>ENCARGOS - BENEFÍCIOS A CONCEDER</t>
  </si>
  <si>
    <t>RESULTADOS</t>
  </si>
  <si>
    <t>Instante</t>
  </si>
  <si>
    <t>Ano</t>
  </si>
  <si>
    <t>Taxa de Juros (%)</t>
  </si>
  <si>
    <t>Fator de Desconto</t>
  </si>
  <si>
    <t>Base de Cálculo da Contribuição Normal</t>
  </si>
  <si>
    <t>Benefícios Concedidos - Contribuições dos Aposentados</t>
  </si>
  <si>
    <t>Benefícios Concedidos - Contribuições Futuras dos Aposentados - Aposentadorias Programadas</t>
  </si>
  <si>
    <t>Benefícios Concedidos - Contribuições Futuras dos Aposentados - Aposentadorias Especiais de Professores</t>
  </si>
  <si>
    <t>Benefícios Concedidos - Contribuições Futuras dos Aposentados - Outras Aposentadorias Especiais</t>
  </si>
  <si>
    <t>Benefícios Concedidos - Contribuições Futuras dos Aposentados - Aposentadorias por Invalidez</t>
  </si>
  <si>
    <t>Benefícios Concedidos - Contribuições dos Pensionistas</t>
  </si>
  <si>
    <t>Benefícios Concedidos - Compensação Previdenciária a Receber</t>
  </si>
  <si>
    <t>Benefícios a Conceder - Contribuições do Ente</t>
  </si>
  <si>
    <t>Benefícios a Conceder - Contribuições Futuras do Ente - Aposentadorias Programadas</t>
  </si>
  <si>
    <t>Benefícios a Conceder - Contribuições Futuras do Ente - Aposentadorias Especiais de Professores</t>
  </si>
  <si>
    <t>Benefícios a Conceder - Contribuições Futuras do Ente - Outras Aposentadorias Especiais</t>
  </si>
  <si>
    <t>Benefícios a Conceder - Contribuições Futuras do Ente - Aposentadorias por Invalidez</t>
  </si>
  <si>
    <t>Benefícios a Conceder - Contribuições Futuras do Ente - Pensões Por Morte de Servidores em Atividade</t>
  </si>
  <si>
    <t>Benefícios a Conceder - Contribuições Futuras do Ente - Pensões Por Morte de Aposentados</t>
  </si>
  <si>
    <t>Benefícios a Conceder - Contribuições Futuras do Ente - Outros Benefícios e Auxílios</t>
  </si>
  <si>
    <t>Benefícios a Conceder - Contribuições dos Segurados Ativos</t>
  </si>
  <si>
    <t>Benefícios a Conceder - Contribuições Futuras dos Segurados Ativos - Aposentadorias Programadas</t>
  </si>
  <si>
    <t>Benefícios a Conceder - Contribuições Futuras dos Segurados Ativos - Aposentadorias Especiais de Professores</t>
  </si>
  <si>
    <t>Benefícios a Conceder - Contribuições Futuras dos Segurados Ativos - Outras Aposentadorias Especiais</t>
  </si>
  <si>
    <t>Benefícios a Conceder - Contribuições Futuras dos Segurados Ativos - Aposentadorias por Invalidez</t>
  </si>
  <si>
    <t>Benefícios a Conceder - Contribuições Futuras dos Segurados Ativos - Pensões Por Morte de Segurados em Atividade</t>
  </si>
  <si>
    <t>Benefícios a Conceder - Contribuições Futuras dos Segurados Ativos - Pensões Por Morte de Aposentados</t>
  </si>
  <si>
    <t>Benefícios a Conceder - Contribuições Futuras dos Segurados Ativos - Outros Benefícios e Auxílios</t>
  </si>
  <si>
    <t>Benefícios a Conceder - Contribuições dos Aposentados</t>
  </si>
  <si>
    <t>Benefícios a Conceder - Contribuições Futuras dos Aposentados - Aposentadorias Programadas</t>
  </si>
  <si>
    <t>Benefícios a Conceder - Contribuições Futuras dos Aposentados - Aposentadorias Especiais de Professores</t>
  </si>
  <si>
    <t>Benefícios a Conceder - Contribuições Futuras dos Aposentados - Outras Aposentadorias Especiais</t>
  </si>
  <si>
    <t>Benefícios a Conceder - Contribuições Futuras dos Aposentados - Aposentadorias por Invalidez</t>
  </si>
  <si>
    <t>Benefícios a Conceder - Contribuições dos Pensionistas</t>
  </si>
  <si>
    <t>Benefícios a Conceder - Contribuições Futuras dos Pensionistas - Aposentadorias Programadas</t>
  </si>
  <si>
    <t>Benefícios a Conceder - Contribuições Futuras dos Pensionistas - Aposentadorias Especiais de Professores</t>
  </si>
  <si>
    <t>Benefícios a Conceder - Contribuições Futuras dos Pensionistas - Outras Aposentadorias Especiais</t>
  </si>
  <si>
    <t>Benefícios a Conceder - Contribuições Futuras dos Pensionistas - Aposentadorias por Invalidez</t>
  </si>
  <si>
    <t>Benefícios a Conceder - Contribuições Futuras dos Pensionistas - Pensões Por Morte de Segurados em Atividade</t>
  </si>
  <si>
    <t>Benefícios a Conceder - Compensação Previdenciária a Receber</t>
  </si>
  <si>
    <t>Plano de Amortização do Déficit Atuarial estabelecido em lei</t>
  </si>
  <si>
    <t>Parcelamentos de Débitos Previdenciários</t>
  </si>
  <si>
    <t>Valor Atual da Cobertura da Insuficiência Financeira (Outras Receitas)</t>
  </si>
  <si>
    <t>(A) TOTAL DAS RECEITAS COM CONTRIBUIÇÕES E COMPENSAÇÃO PREVIDENCIÁRIA</t>
  </si>
  <si>
    <t>Benefícios Concedidos - Encargos</t>
  </si>
  <si>
    <t>Benefícios Concedidos - Encargos - Aposentadorias Programadas</t>
  </si>
  <si>
    <t>Benefícios Concedidos - Encargos - Aposentadorias Especiais de Professores</t>
  </si>
  <si>
    <t>Benefícios Concedidos - Encargos - Outras Aposentadorias Especiais</t>
  </si>
  <si>
    <t>Benefícios Concedidos - Encargos - Aposentadorias por Invalidez</t>
  </si>
  <si>
    <t>Benefícios Concedidos - Encargos - Pensões Por Morte</t>
  </si>
  <si>
    <t>Benefícios Concedidos - Encargos - Compensação Previdenciária a Pagar</t>
  </si>
  <si>
    <t>Benefícios a Conceder - Encargos</t>
  </si>
  <si>
    <t>Benefícios a Conceder - Encargos - Aposentadorias Programadas</t>
  </si>
  <si>
    <t>Benefícios a Conceder - Encargos - Aposentadorias Especiais de Professores</t>
  </si>
  <si>
    <t>Benefícios a Conceder - Encargos - Outras Aposentadorias Especiais</t>
  </si>
  <si>
    <t>Benefícios a Conceder - Encargos - Aposentadorias por Invalidez</t>
  </si>
  <si>
    <t>Benefícios a Conceder - Encargos - Pensões Por Morte de Servidores em Atividade</t>
  </si>
  <si>
    <t>Benefícios a Conceder - Encargos - Pensões Por Morte de Aposentados</t>
  </si>
  <si>
    <t>Benefícios a Conceder - Encargos - Outros Benefícios e Auxílios</t>
  </si>
  <si>
    <t>Benefícios a Conceder - Encargos - Compensação Previdenciária a Pagar</t>
  </si>
  <si>
    <t>Outras Despesas</t>
  </si>
  <si>
    <t>(B) TOTAL DAS DESPESAS COM BENEFÍCIOS DO PLANO</t>
  </si>
  <si>
    <t>(C) INSUFICIÊNCIA OU EXCEDENTE FINANCEIRO (A-B)</t>
  </si>
  <si>
    <t>(D) SALDO ACUMULADO DO EXERCÍCIO A VALOR ATUAL</t>
  </si>
  <si>
    <t>(E) RENTABILIDADE ESPERADA (%)</t>
  </si>
  <si>
    <t>(F) Rentabilidade dos Ativos que compõem os Recursos Garantidores</t>
  </si>
  <si>
    <t>(G) EVOLUÇÃO DOS RECURSOS GARANTIDORES (Informar o valor acumulado na data da avaliação)</t>
  </si>
  <si>
    <t>Taxa de 10,3142% a.a.</t>
  </si>
  <si>
    <t>Totais de Controle:</t>
  </si>
  <si>
    <t>Totais de Controle  a Valor Atual:</t>
  </si>
  <si>
    <t>Taxa de 6,00% a.a.</t>
  </si>
  <si>
    <t>Taxa de Juros Original (%)</t>
  </si>
  <si>
    <t>Taxa de Juros correta (%)</t>
  </si>
  <si>
    <t>Código no fluxo</t>
  </si>
  <si>
    <t>Descrição</t>
  </si>
  <si>
    <t>FLUXO ORIGINAL</t>
  </si>
  <si>
    <t>FLUXO CORRIGIDO</t>
  </si>
  <si>
    <t>VARIAÇÃO</t>
  </si>
  <si>
    <t>Taxa de juros (% a.a.)</t>
  </si>
  <si>
    <t>PROVISÃO MATEMÁTICA DOS BENEFÍCIOS CONCEDIDOS</t>
  </si>
  <si>
    <t>VALOR ATUAL DOS BENEFÍCIOS FUTUROS - ENCARGOS DE BENEFÍCIOS CONCEDIDOS</t>
  </si>
  <si>
    <t>VALOR ATUAL DAS CONTRIBUIÇÕES FUTURAS E COMPENSAÇÕES A RECEBER - BENEFÍCIOS CONCEDIDOS</t>
  </si>
  <si>
    <t>Benefícios Concedidos - Contribuições Futuras dos Aposentados</t>
  </si>
  <si>
    <t>Benefícios Concedidos - Contribuições Futuras dos Pensionistas</t>
  </si>
  <si>
    <t>PROVISÃO MATEMÁTICA DOS BENEFÍCIOS A CONCEDER :</t>
  </si>
  <si>
    <t>VALOR ATUAL DOS BENEFÍCIOS FUTUROS - ENCARGOS DE BENEFÍCIOS A CONCEDER:</t>
  </si>
  <si>
    <t>VALOR ATUAL DAS CONTRIBUIÇÕES FUTURAS E COMPENSAÇÕES A RECEBER - BENEFÍCIOS A CONCEDER:</t>
  </si>
  <si>
    <t>Benefícios a Conceder - Contribuições Futuras do Ente</t>
  </si>
  <si>
    <t>Benefícios a Conceder - Contribuições Futuras dos Segurados Ativos</t>
  </si>
  <si>
    <t>Benefícios a Conceder - Contribuições Futuras dos Aposentados</t>
  </si>
  <si>
    <t>Benefícios a Conceder - Contribuições Futuras dos Pensionistas</t>
  </si>
  <si>
    <t>ATIVOS GARANTIDORES DOS COMPROMISSOS DO PLANO DE BENEFÍCIOS</t>
  </si>
  <si>
    <t>PROVISÃO MATEMÁTICA TOTAL</t>
  </si>
  <si>
    <t>RESULTADO ATUARIAL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</si>
</sst>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%"/>
    <numFmt numFmtId="165" formatCode="0.0%"/>
  </numFmts>
  <fonts count="18">
    <font>
      <sz val="10.0"/>
      <color rgb="FF000000"/>
      <name val="Arial"/>
    </font>
    <font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/>
    <font>
      <b/>
      <sz val="8.0"/>
      <color rgb="FF000000"/>
      <name val="Calibri"/>
    </font>
    <font>
      <b/>
      <sz val="8.0"/>
      <color rgb="FF0000FF"/>
      <name val="Calibri"/>
    </font>
    <font>
      <sz val="8.0"/>
      <color rgb="FF000000"/>
      <name val="Calibri"/>
    </font>
    <font>
      <sz val="8.0"/>
      <color theme="1"/>
      <name val="Calibri"/>
    </font>
    <font>
      <b/>
      <sz val="8.0"/>
      <color rgb="FF0000FF"/>
      <name val="Arial"/>
    </font>
    <font>
      <b/>
      <sz val="8.0"/>
      <color rgb="FF000000"/>
      <name val="Arial"/>
    </font>
    <font>
      <b/>
      <sz val="12.0"/>
      <color rgb="FFFFFFFF"/>
      <name val="Arial"/>
    </font>
    <font>
      <b/>
      <sz val="12.0"/>
      <color rgb="FF0000FF"/>
      <name val="Arial"/>
    </font>
    <font>
      <b/>
      <sz val="12.0"/>
      <color theme="1"/>
      <name val="Arial"/>
    </font>
    <font>
      <b/>
      <sz val="12.0"/>
      <color rgb="FF0000CC"/>
      <name val="Arial"/>
    </font>
    <font>
      <b/>
      <color theme="1"/>
      <name val="Arial"/>
    </font>
    <font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6DCE5"/>
        <bgColor rgb="FFD6DCE5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 shrinkToFit="0" vertical="bottom" wrapText="0"/>
    </xf>
    <xf borderId="0" fillId="2" fontId="2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1" fillId="3" fontId="4" numFmtId="0" xfId="0" applyAlignment="1" applyBorder="1" applyFill="1" applyFont="1">
      <alignment readingOrder="0" shrinkToFit="0" vertical="bottom" wrapText="0"/>
    </xf>
    <xf borderId="2" fillId="0" fontId="5" numFmtId="0" xfId="0" applyBorder="1" applyFont="1"/>
    <xf borderId="2" fillId="3" fontId="6" numFmtId="0" xfId="0" applyAlignment="1" applyBorder="1" applyFont="1">
      <alignment shrinkToFit="0" vertical="bottom" wrapText="0"/>
    </xf>
    <xf borderId="3" fillId="3" fontId="6" numFmtId="0" xfId="0" applyAlignment="1" applyBorder="1" applyFont="1">
      <alignment shrinkToFit="0" vertical="bottom" wrapText="0"/>
    </xf>
    <xf borderId="1" fillId="3" fontId="6" numFmtId="0" xfId="0" applyAlignment="1" applyBorder="1" applyFont="1">
      <alignment readingOrder="0" shrinkToFit="0" vertical="bottom" wrapText="0"/>
    </xf>
    <xf borderId="3" fillId="3" fontId="7" numFmtId="0" xfId="0" applyAlignment="1" applyBorder="1" applyFont="1">
      <alignment shrinkToFit="0" vertical="bottom" wrapText="0"/>
    </xf>
    <xf borderId="3" fillId="3" fontId="4" numFmtId="0" xfId="0" applyAlignment="1" applyBorder="1" applyFont="1">
      <alignment horizontal="center" readingOrder="0" shrinkToFit="0" vertical="bottom" wrapText="0"/>
    </xf>
    <xf borderId="2" fillId="3" fontId="4" numFmtId="0" xfId="0" applyAlignment="1" applyBorder="1" applyFont="1">
      <alignment shrinkToFit="0" vertical="bottom" wrapText="0"/>
    </xf>
    <xf borderId="3" fillId="3" fontId="4" numFmtId="0" xfId="0" applyAlignment="1" applyBorder="1" applyFont="1">
      <alignment shrinkToFit="0" vertical="bottom" wrapText="0"/>
    </xf>
    <xf borderId="4" fillId="3" fontId="4" numFmtId="0" xfId="0" applyAlignment="1" applyBorder="1" applyFont="1">
      <alignment horizontal="center" readingOrder="0" shrinkToFit="0" vertical="bottom" wrapText="0"/>
    </xf>
    <xf borderId="2" fillId="3" fontId="8" numFmtId="0" xfId="0" applyAlignment="1" applyBorder="1" applyFont="1">
      <alignment shrinkToFit="0" vertical="bottom" wrapText="0"/>
    </xf>
    <xf borderId="2" fillId="3" fontId="9" numFmtId="0" xfId="0" applyAlignment="1" applyBorder="1" applyFont="1">
      <alignment shrinkToFit="0" vertical="bottom" wrapText="0"/>
    </xf>
    <xf borderId="3" fillId="3" fontId="8" numFmtId="0" xfId="0" applyAlignment="1" applyBorder="1" applyFont="1">
      <alignment shrinkToFit="0" vertical="bottom" wrapText="0"/>
    </xf>
    <xf borderId="5" fillId="0" fontId="10" numFmtId="0" xfId="0" applyAlignment="1" applyBorder="1" applyFont="1">
      <alignment horizontal="center" readingOrder="0" shrinkToFit="0" wrapText="0"/>
    </xf>
    <xf borderId="6" fillId="0" fontId="10" numFmtId="0" xfId="0" applyAlignment="1" applyBorder="1" applyFont="1">
      <alignment horizontal="center" readingOrder="0" shrinkToFit="0" wrapText="0"/>
    </xf>
    <xf borderId="6" fillId="0" fontId="11" numFmtId="0" xfId="0" applyAlignment="1" applyBorder="1" applyFont="1">
      <alignment horizontal="center" readingOrder="0" shrinkToFit="0" wrapText="0"/>
    </xf>
    <xf borderId="6" fillId="4" fontId="10" numFmtId="0" xfId="0" applyAlignment="1" applyBorder="1" applyFill="1" applyFont="1">
      <alignment horizontal="center" readingOrder="0" shrinkToFit="0" wrapText="0"/>
    </xf>
    <xf borderId="6" fillId="4" fontId="11" numFmtId="0" xfId="0" applyAlignment="1" applyBorder="1" applyFont="1">
      <alignment horizontal="center" readingOrder="0" shrinkToFit="0" wrapText="0"/>
    </xf>
    <xf borderId="6" fillId="0" fontId="4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readingOrder="0" shrinkToFit="0" vertical="center" wrapText="1"/>
    </xf>
    <xf borderId="7" fillId="0" fontId="10" numFmtId="0" xfId="0" applyAlignment="1" applyBorder="1" applyFont="1">
      <alignment horizontal="center" readingOrder="0" shrinkToFit="0" vertical="center" wrapText="1"/>
    </xf>
    <xf borderId="8" fillId="0" fontId="10" numFmtId="0" xfId="0" applyAlignment="1" applyBorder="1" applyFont="1">
      <alignment horizontal="center" readingOrder="0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8" fillId="5" fontId="10" numFmtId="0" xfId="0" applyAlignment="1" applyBorder="1" applyFill="1" applyFont="1">
      <alignment horizontal="center" readingOrder="0" shrinkToFit="0" vertical="center" wrapText="1"/>
    </xf>
    <xf borderId="8" fillId="4" fontId="10" numFmtId="0" xfId="0" applyAlignment="1" applyBorder="1" applyFont="1">
      <alignment horizontal="center" readingOrder="0" shrinkToFit="0" vertical="center" wrapText="1"/>
    </xf>
    <xf borderId="8" fillId="4" fontId="4" numFmtId="0" xfId="0" applyAlignment="1" applyBorder="1" applyFont="1">
      <alignment horizontal="center" readingOrder="0" shrinkToFit="0" vertical="center" wrapText="1"/>
    </xf>
    <xf borderId="7" fillId="6" fontId="12" numFmtId="0" xfId="0" applyAlignment="1" applyBorder="1" applyFill="1" applyFont="1">
      <alignment shrinkToFit="0" vertical="bottom" wrapText="0"/>
    </xf>
    <xf borderId="8" fillId="6" fontId="12" numFmtId="0" xfId="0" applyAlignment="1" applyBorder="1" applyFont="1">
      <alignment shrinkToFit="0" vertical="bottom" wrapText="0"/>
    </xf>
    <xf borderId="8" fillId="6" fontId="12" numFmtId="0" xfId="0" applyAlignment="1" applyBorder="1" applyFont="1">
      <alignment horizontal="center" shrinkToFit="0" vertical="bottom" wrapText="0"/>
    </xf>
    <xf borderId="8" fillId="6" fontId="13" numFmtId="0" xfId="0" applyAlignment="1" applyBorder="1" applyFont="1">
      <alignment horizontal="center" shrinkToFit="0" vertical="bottom" wrapText="0"/>
    </xf>
    <xf borderId="8" fillId="6" fontId="14" numFmtId="0" xfId="0" applyAlignment="1" applyBorder="1" applyFont="1">
      <alignment horizontal="center" shrinkToFit="0" vertical="bottom" wrapText="0"/>
    </xf>
    <xf borderId="8" fillId="7" fontId="15" numFmtId="4" xfId="0" applyAlignment="1" applyBorder="1" applyFill="1" applyFont="1" applyNumberFormat="1">
      <alignment horizontal="center" readingOrder="0" shrinkToFit="0" vertical="bottom" wrapText="0"/>
    </xf>
    <xf borderId="5" fillId="0" fontId="5" numFmtId="0" xfId="0" applyAlignment="1" applyBorder="1" applyFont="1">
      <alignment readingOrder="0"/>
    </xf>
    <xf borderId="5" fillId="0" fontId="5" numFmtId="4" xfId="0" applyAlignment="1" applyBorder="1" applyFont="1" applyNumberFormat="1">
      <alignment readingOrder="0"/>
    </xf>
    <xf borderId="5" fillId="0" fontId="1" numFmtId="0" xfId="0" applyAlignment="1" applyBorder="1" applyFont="1">
      <alignment readingOrder="0"/>
    </xf>
    <xf borderId="5" fillId="0" fontId="1" numFmtId="0" xfId="0" applyBorder="1" applyFont="1"/>
    <xf borderId="5" fillId="0" fontId="1" numFmtId="4" xfId="0" applyAlignment="1" applyBorder="1" applyFont="1" applyNumberFormat="1">
      <alignment readingOrder="0"/>
    </xf>
    <xf borderId="0" fillId="0" fontId="16" numFmtId="0" xfId="0" applyAlignment="1" applyFont="1">
      <alignment readingOrder="0" shrinkToFit="0" vertical="center" wrapText="1"/>
    </xf>
    <xf borderId="0" fillId="0" fontId="16" numFmtId="0" xfId="0" applyAlignment="1" applyFont="1">
      <alignment readingOrder="0"/>
    </xf>
    <xf borderId="0" fillId="0" fontId="16" numFmtId="0" xfId="0" applyFont="1"/>
    <xf borderId="0" fillId="0" fontId="16" numFmtId="4" xfId="0" applyFont="1" applyNumberFormat="1"/>
    <xf borderId="0" fillId="5" fontId="1" numFmtId="0" xfId="0" applyAlignment="1" applyFont="1">
      <alignment readingOrder="0"/>
    </xf>
    <xf borderId="0" fillId="5" fontId="5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5" fillId="8" fontId="16" numFmtId="0" xfId="0" applyAlignment="1" applyBorder="1" applyFill="1" applyFont="1">
      <alignment horizontal="center" readingOrder="0"/>
    </xf>
    <xf borderId="5" fillId="8" fontId="16" numFmtId="0" xfId="0" applyAlignment="1" applyBorder="1" applyFont="1">
      <alignment horizontal="center" vertical="bottom"/>
    </xf>
    <xf borderId="5" fillId="0" fontId="1" numFmtId="164" xfId="0" applyAlignment="1" applyBorder="1" applyFont="1" applyNumberFormat="1">
      <alignment readingOrder="0"/>
    </xf>
    <xf borderId="5" fillId="0" fontId="1" numFmtId="10" xfId="0" applyAlignment="1" applyBorder="1" applyFont="1" applyNumberFormat="1">
      <alignment readingOrder="0"/>
    </xf>
    <xf borderId="5" fillId="0" fontId="1" numFmtId="165" xfId="0" applyAlignment="1" applyBorder="1" applyFont="1" applyNumberFormat="1">
      <alignment horizontal="right" vertical="bottom"/>
    </xf>
    <xf borderId="5" fillId="0" fontId="1" numFmtId="0" xfId="0" applyAlignment="1" applyBorder="1" applyFont="1">
      <alignment vertical="bottom"/>
    </xf>
    <xf borderId="5" fillId="0" fontId="16" numFmtId="0" xfId="0" applyAlignment="1" applyBorder="1" applyFont="1">
      <alignment readingOrder="0"/>
    </xf>
    <xf borderId="5" fillId="9" fontId="16" numFmtId="0" xfId="0" applyAlignment="1" applyBorder="1" applyFill="1" applyFont="1">
      <alignment readingOrder="0"/>
    </xf>
    <xf borderId="5" fillId="9" fontId="16" numFmtId="4" xfId="0" applyBorder="1" applyFont="1" applyNumberFormat="1"/>
    <xf borderId="5" fillId="9" fontId="16" numFmtId="165" xfId="0" applyAlignment="1" applyBorder="1" applyFont="1" applyNumberFormat="1">
      <alignment horizontal="right" vertical="bottom"/>
    </xf>
    <xf borderId="5" fillId="0" fontId="16" numFmtId="4" xfId="0" applyBorder="1" applyFont="1" applyNumberFormat="1"/>
    <xf borderId="5" fillId="0" fontId="16" numFmtId="165" xfId="0" applyAlignment="1" applyBorder="1" applyFont="1" applyNumberFormat="1">
      <alignment horizontal="right" vertical="bottom"/>
    </xf>
    <xf borderId="5" fillId="0" fontId="17" numFmtId="0" xfId="0" applyAlignment="1" applyBorder="1" applyFont="1">
      <alignment horizontal="center" readingOrder="0" shrinkToFit="0" wrapText="0"/>
    </xf>
    <xf borderId="5" fillId="0" fontId="1" numFmtId="4" xfId="0" applyBorder="1" applyFont="1" applyNumberFormat="1"/>
    <xf borderId="5" fillId="0" fontId="1" numFmtId="165" xfId="0" applyAlignment="1" applyBorder="1" applyFont="1" applyNumberFormat="1">
      <alignment vertical="bottom"/>
    </xf>
    <xf borderId="5" fillId="0" fontId="17" numFmtId="0" xfId="0" applyAlignment="1" applyBorder="1" applyFont="1">
      <alignment readingOrder="0"/>
    </xf>
    <xf borderId="5" fillId="0" fontId="17" numFmtId="0" xfId="0" applyBorder="1" applyFont="1"/>
    <xf borderId="5" fillId="4" fontId="17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vertical="bottom"/>
    </xf>
    <xf borderId="5" fillId="9" fontId="16" numFmtId="0" xfId="0" applyAlignment="1" applyBorder="1" applyFont="1">
      <alignment vertical="bottom"/>
    </xf>
    <xf borderId="5" fillId="9" fontId="16" numFmtId="4" xfId="0" applyAlignment="1" applyBorder="1" applyFont="1" applyNumberFormat="1">
      <alignment horizontal="right" vertical="bottom"/>
    </xf>
    <xf borderId="5" fillId="9" fontId="16" numFmtId="0" xfId="0" applyAlignment="1" applyBorder="1" applyFont="1">
      <alignment horizontal="center" readingOrder="0" shrinkToFit="0" vertical="center" wrapText="1"/>
    </xf>
    <xf borderId="5" fillId="9" fontId="16" numFmtId="0" xfId="0" applyAlignment="1" applyBorder="1" applyFont="1">
      <alignment horizontal="center" readingOrder="0" vertical="center"/>
    </xf>
    <xf borderId="5" fillId="9" fontId="16" numFmtId="0" xfId="0" applyAlignment="1" applyBorder="1" applyFont="1">
      <alignment horizontal="center" vertical="center"/>
    </xf>
    <xf borderId="5" fillId="0" fontId="1" numFmtId="0" xfId="0" applyAlignment="1" applyBorder="1" applyFont="1">
      <alignment readingOrder="0" shrinkToFit="0" vertical="center" wrapText="1"/>
    </xf>
    <xf borderId="5" fillId="0" fontId="1" numFmtId="164" xfId="0" applyAlignment="1" applyBorder="1" applyFont="1" applyNumberFormat="1">
      <alignment readingOrder="0" vertical="center"/>
    </xf>
    <xf borderId="5" fillId="0" fontId="1" numFmtId="10" xfId="0" applyAlignment="1" applyBorder="1" applyFont="1" applyNumberFormat="1">
      <alignment readingOrder="0" vertical="center"/>
    </xf>
    <xf borderId="5" fillId="0" fontId="16" numFmtId="165" xfId="0" applyAlignment="1" applyBorder="1" applyFont="1" applyNumberFormat="1">
      <alignment horizontal="right" vertical="center"/>
    </xf>
    <xf borderId="5" fillId="0" fontId="1" numFmtId="4" xfId="0" applyAlignment="1" applyBorder="1" applyFont="1" applyNumberFormat="1">
      <alignment vertical="center"/>
    </xf>
    <xf borderId="5" fillId="0" fontId="1" numFmtId="0" xfId="0" applyAlignment="1" applyBorder="1" applyFont="1">
      <alignment shrinkToFit="0" vertical="center" wrapText="1"/>
    </xf>
    <xf borderId="5" fillId="0" fontId="1" numFmtId="4" xfId="0" applyAlignment="1" applyBorder="1" applyFont="1" applyNumberFormat="1">
      <alignment horizontal="right" vertical="center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>
      <c r="A2" s="4"/>
      <c r="B2" s="5" t="s">
        <v>1</v>
      </c>
      <c r="C2" s="6"/>
      <c r="D2" s="7"/>
      <c r="E2" s="7"/>
      <c r="F2" s="8"/>
      <c r="G2" s="9" t="s">
        <v>2</v>
      </c>
      <c r="H2" s="6"/>
      <c r="I2" s="6"/>
      <c r="J2" s="6"/>
      <c r="K2" s="6"/>
      <c r="L2" s="6"/>
      <c r="M2" s="10"/>
      <c r="N2" s="9" t="s">
        <v>3</v>
      </c>
      <c r="O2" s="6"/>
      <c r="P2" s="6"/>
      <c r="Q2" s="6"/>
      <c r="R2" s="7"/>
      <c r="S2" s="7"/>
      <c r="T2" s="7"/>
      <c r="U2" s="8"/>
      <c r="V2" s="9" t="s">
        <v>4</v>
      </c>
      <c r="W2" s="6"/>
      <c r="X2" s="6"/>
      <c r="Y2" s="6"/>
      <c r="Z2" s="6"/>
      <c r="AA2" s="7"/>
      <c r="AB2" s="7"/>
      <c r="AC2" s="8"/>
      <c r="AD2" s="9" t="s">
        <v>5</v>
      </c>
      <c r="AE2" s="6"/>
      <c r="AF2" s="6"/>
      <c r="AG2" s="6"/>
      <c r="AH2" s="8"/>
      <c r="AI2" s="9" t="s">
        <v>6</v>
      </c>
      <c r="AJ2" s="6"/>
      <c r="AK2" s="6"/>
      <c r="AL2" s="6"/>
      <c r="AM2" s="7"/>
      <c r="AN2" s="8"/>
      <c r="AO2" s="5" t="s">
        <v>7</v>
      </c>
      <c r="AP2" s="6"/>
      <c r="AQ2" s="6"/>
      <c r="AR2" s="8"/>
      <c r="AS2" s="11" t="s">
        <v>8</v>
      </c>
      <c r="AT2" s="5" t="s">
        <v>9</v>
      </c>
      <c r="AU2" s="6"/>
      <c r="AV2" s="6"/>
      <c r="AW2" s="7"/>
      <c r="AX2" s="7"/>
      <c r="AY2" s="7"/>
      <c r="AZ2" s="8"/>
      <c r="BA2" s="5" t="s">
        <v>10</v>
      </c>
      <c r="BB2" s="6"/>
      <c r="BC2" s="6"/>
      <c r="BD2" s="12"/>
      <c r="BE2" s="12"/>
      <c r="BF2" s="12"/>
      <c r="BG2" s="12"/>
      <c r="BH2" s="12"/>
      <c r="BI2" s="12"/>
      <c r="BJ2" s="13"/>
      <c r="BK2" s="14" t="s">
        <v>8</v>
      </c>
      <c r="BL2" s="5" t="s">
        <v>11</v>
      </c>
      <c r="BM2" s="15"/>
      <c r="BN2" s="16"/>
      <c r="BO2" s="15"/>
      <c r="BP2" s="17"/>
    </row>
    <row r="3">
      <c r="A3" s="4"/>
      <c r="B3" s="18">
        <v>100101.0</v>
      </c>
      <c r="C3" s="19">
        <v>100201.0</v>
      </c>
      <c r="D3" s="19">
        <v>100301.0</v>
      </c>
      <c r="E3" s="20">
        <v>100401.0</v>
      </c>
      <c r="F3" s="19">
        <v>109001.0</v>
      </c>
      <c r="G3" s="20">
        <v>111000.0</v>
      </c>
      <c r="H3" s="19">
        <v>111101.0</v>
      </c>
      <c r="I3" s="19">
        <v>111201.0</v>
      </c>
      <c r="J3" s="19">
        <v>111301.0</v>
      </c>
      <c r="K3" s="19">
        <v>111401.0</v>
      </c>
      <c r="L3" s="19">
        <v>112000.0</v>
      </c>
      <c r="M3" s="19">
        <v>119900.0</v>
      </c>
      <c r="N3" s="20">
        <v>121000.0</v>
      </c>
      <c r="O3" s="19">
        <v>121100.0</v>
      </c>
      <c r="P3" s="19">
        <v>121200.0</v>
      </c>
      <c r="Q3" s="19">
        <v>121300.0</v>
      </c>
      <c r="R3" s="19">
        <v>121400.0</v>
      </c>
      <c r="S3" s="19">
        <v>121500.0</v>
      </c>
      <c r="T3" s="19">
        <v>121600.0</v>
      </c>
      <c r="U3" s="19">
        <v>121700.0</v>
      </c>
      <c r="V3" s="20">
        <v>122000.0</v>
      </c>
      <c r="W3" s="19">
        <v>122100.0</v>
      </c>
      <c r="X3" s="19">
        <v>122200.0</v>
      </c>
      <c r="Y3" s="19">
        <v>122300.0</v>
      </c>
      <c r="Z3" s="19">
        <v>122400.0</v>
      </c>
      <c r="AA3" s="19">
        <v>122500.0</v>
      </c>
      <c r="AB3" s="19">
        <v>122600.0</v>
      </c>
      <c r="AC3" s="19">
        <v>122700.0</v>
      </c>
      <c r="AD3" s="20">
        <v>123000.0</v>
      </c>
      <c r="AE3" s="19">
        <v>123100.0</v>
      </c>
      <c r="AF3" s="19">
        <v>123200.0</v>
      </c>
      <c r="AG3" s="19">
        <v>123300.0</v>
      </c>
      <c r="AH3" s="19">
        <v>123400.0</v>
      </c>
      <c r="AI3" s="20">
        <v>124000.0</v>
      </c>
      <c r="AJ3" s="19">
        <v>124100.0</v>
      </c>
      <c r="AK3" s="19">
        <v>124200.0</v>
      </c>
      <c r="AL3" s="19">
        <v>124300.0</v>
      </c>
      <c r="AM3" s="19">
        <v>124400.0</v>
      </c>
      <c r="AN3" s="19">
        <v>124500.0</v>
      </c>
      <c r="AO3" s="21">
        <v>129000.0</v>
      </c>
      <c r="AP3" s="21">
        <v>130101.0</v>
      </c>
      <c r="AQ3" s="19">
        <v>130201.0</v>
      </c>
      <c r="AR3" s="19">
        <v>139901.0</v>
      </c>
      <c r="AS3" s="20">
        <v>190000.0</v>
      </c>
      <c r="AT3" s="20">
        <v>210000.0</v>
      </c>
      <c r="AU3" s="19">
        <v>211001.0</v>
      </c>
      <c r="AV3" s="19">
        <v>212001.0</v>
      </c>
      <c r="AW3" s="19">
        <v>213001.0</v>
      </c>
      <c r="AX3" s="19">
        <v>214001.0</v>
      </c>
      <c r="AY3" s="19">
        <v>215001.0</v>
      </c>
      <c r="AZ3" s="19">
        <v>219901.0</v>
      </c>
      <c r="BA3" s="20">
        <v>220000.0</v>
      </c>
      <c r="BB3" s="21">
        <v>221000.0</v>
      </c>
      <c r="BC3" s="21">
        <v>222000.0</v>
      </c>
      <c r="BD3" s="21">
        <v>223000.0</v>
      </c>
      <c r="BE3" s="21">
        <v>224000.0</v>
      </c>
      <c r="BF3" s="21">
        <v>225000.0</v>
      </c>
      <c r="BG3" s="21">
        <v>226000.0</v>
      </c>
      <c r="BH3" s="21">
        <v>227000.0</v>
      </c>
      <c r="BI3" s="21">
        <v>229000.0</v>
      </c>
      <c r="BJ3" s="21">
        <v>239901.0</v>
      </c>
      <c r="BK3" s="22">
        <v>240000.0</v>
      </c>
      <c r="BL3" s="22">
        <v>250001.0</v>
      </c>
      <c r="BM3" s="22">
        <v>260001.0</v>
      </c>
      <c r="BN3" s="23">
        <v>270001.0</v>
      </c>
      <c r="BO3" s="20">
        <v>280001.0</v>
      </c>
      <c r="BP3" s="19">
        <v>290001.0</v>
      </c>
    </row>
    <row r="4" ht="74.25" customHeight="1">
      <c r="A4" s="24"/>
      <c r="B4" s="25" t="s">
        <v>12</v>
      </c>
      <c r="C4" s="26" t="s">
        <v>13</v>
      </c>
      <c r="D4" s="26" t="s">
        <v>14</v>
      </c>
      <c r="E4" s="27" t="s">
        <v>15</v>
      </c>
      <c r="F4" s="28" t="s">
        <v>16</v>
      </c>
      <c r="G4" s="27" t="s">
        <v>17</v>
      </c>
      <c r="H4" s="28" t="s">
        <v>18</v>
      </c>
      <c r="I4" s="28" t="s">
        <v>19</v>
      </c>
      <c r="J4" s="28" t="s">
        <v>20</v>
      </c>
      <c r="K4" s="28" t="s">
        <v>21</v>
      </c>
      <c r="L4" s="28" t="s">
        <v>22</v>
      </c>
      <c r="M4" s="26" t="s">
        <v>23</v>
      </c>
      <c r="N4" s="27" t="s">
        <v>24</v>
      </c>
      <c r="O4" s="28" t="s">
        <v>25</v>
      </c>
      <c r="P4" s="28" t="s">
        <v>26</v>
      </c>
      <c r="Q4" s="29" t="s">
        <v>27</v>
      </c>
      <c r="R4" s="28" t="s">
        <v>28</v>
      </c>
      <c r="S4" s="28" t="s">
        <v>29</v>
      </c>
      <c r="T4" s="28" t="s">
        <v>30</v>
      </c>
      <c r="U4" s="28" t="s">
        <v>31</v>
      </c>
      <c r="V4" s="30" t="s">
        <v>32</v>
      </c>
      <c r="W4" s="28" t="s">
        <v>33</v>
      </c>
      <c r="X4" s="28" t="s">
        <v>34</v>
      </c>
      <c r="Y4" s="29" t="s">
        <v>35</v>
      </c>
      <c r="Z4" s="29" t="s">
        <v>36</v>
      </c>
      <c r="AA4" s="29" t="s">
        <v>37</v>
      </c>
      <c r="AB4" s="29" t="s">
        <v>38</v>
      </c>
      <c r="AC4" s="28" t="s">
        <v>39</v>
      </c>
      <c r="AD4" s="30" t="s">
        <v>40</v>
      </c>
      <c r="AE4" s="28" t="s">
        <v>41</v>
      </c>
      <c r="AF4" s="28" t="s">
        <v>42</v>
      </c>
      <c r="AG4" s="29" t="s">
        <v>43</v>
      </c>
      <c r="AH4" s="28" t="s">
        <v>44</v>
      </c>
      <c r="AI4" s="30" t="s">
        <v>45</v>
      </c>
      <c r="AJ4" s="28" t="s">
        <v>46</v>
      </c>
      <c r="AK4" s="29" t="s">
        <v>47</v>
      </c>
      <c r="AL4" s="29" t="s">
        <v>48</v>
      </c>
      <c r="AM4" s="29" t="s">
        <v>49</v>
      </c>
      <c r="AN4" s="28" t="s">
        <v>50</v>
      </c>
      <c r="AO4" s="29" t="s">
        <v>51</v>
      </c>
      <c r="AP4" s="29" t="s">
        <v>52</v>
      </c>
      <c r="AQ4" s="26" t="s">
        <v>53</v>
      </c>
      <c r="AR4" s="26" t="s">
        <v>54</v>
      </c>
      <c r="AS4" s="27" t="s">
        <v>55</v>
      </c>
      <c r="AT4" s="27" t="s">
        <v>56</v>
      </c>
      <c r="AU4" s="28" t="s">
        <v>57</v>
      </c>
      <c r="AV4" s="28" t="s">
        <v>58</v>
      </c>
      <c r="AW4" s="26" t="s">
        <v>59</v>
      </c>
      <c r="AX4" s="28" t="s">
        <v>60</v>
      </c>
      <c r="AY4" s="28" t="s">
        <v>61</v>
      </c>
      <c r="AZ4" s="26" t="s">
        <v>62</v>
      </c>
      <c r="BA4" s="27" t="s">
        <v>63</v>
      </c>
      <c r="BB4" s="28" t="s">
        <v>64</v>
      </c>
      <c r="BC4" s="28" t="s">
        <v>65</v>
      </c>
      <c r="BD4" s="26" t="s">
        <v>66</v>
      </c>
      <c r="BE4" s="28" t="s">
        <v>67</v>
      </c>
      <c r="BF4" s="28" t="s">
        <v>68</v>
      </c>
      <c r="BG4" s="28" t="s">
        <v>69</v>
      </c>
      <c r="BH4" s="28" t="s">
        <v>70</v>
      </c>
      <c r="BI4" s="26" t="s">
        <v>71</v>
      </c>
      <c r="BJ4" s="28" t="s">
        <v>72</v>
      </c>
      <c r="BK4" s="27" t="s">
        <v>73</v>
      </c>
      <c r="BL4" s="27" t="s">
        <v>74</v>
      </c>
      <c r="BM4" s="30" t="s">
        <v>75</v>
      </c>
      <c r="BN4" s="27" t="s">
        <v>76</v>
      </c>
      <c r="BO4" s="27" t="s">
        <v>77</v>
      </c>
      <c r="BP4" s="26" t="s">
        <v>78</v>
      </c>
    </row>
    <row r="5">
      <c r="B5" s="31"/>
      <c r="C5" s="32"/>
      <c r="D5" s="32"/>
      <c r="E5" s="33"/>
      <c r="F5" s="33"/>
      <c r="G5" s="33"/>
      <c r="H5" s="33"/>
      <c r="I5" s="33"/>
      <c r="J5" s="33"/>
      <c r="K5" s="33"/>
      <c r="L5" s="34"/>
      <c r="M5" s="3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4"/>
      <c r="AP5" s="34"/>
      <c r="AQ5" s="34"/>
      <c r="AR5" s="34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5"/>
      <c r="BO5" s="33"/>
      <c r="BP5" s="36">
        <v>283350.11</v>
      </c>
    </row>
    <row r="6">
      <c r="A6" s="1"/>
      <c r="B6" s="37">
        <v>1.0</v>
      </c>
      <c r="C6" s="37">
        <v>2020.0</v>
      </c>
      <c r="D6" s="37">
        <v>9.69191</v>
      </c>
      <c r="E6" s="37">
        <v>0.91164</v>
      </c>
      <c r="F6" s="38">
        <v>1.274780429E7</v>
      </c>
      <c r="G6" s="38">
        <v>6693.33</v>
      </c>
      <c r="H6" s="38">
        <v>3129.91</v>
      </c>
      <c r="I6" s="38">
        <v>3563.42</v>
      </c>
      <c r="J6" s="37">
        <v>0.0</v>
      </c>
      <c r="K6" s="37">
        <v>0.0</v>
      </c>
      <c r="L6" s="37">
        <v>0.0</v>
      </c>
      <c r="M6" s="38">
        <v>362896.04</v>
      </c>
      <c r="N6" s="38">
        <v>2549560.86</v>
      </c>
      <c r="O6" s="38">
        <v>1287450.14</v>
      </c>
      <c r="P6" s="38">
        <v>1262110.72</v>
      </c>
      <c r="Q6" s="37">
        <v>0.0</v>
      </c>
      <c r="R6" s="37">
        <v>0.0</v>
      </c>
      <c r="S6" s="37">
        <v>0.0</v>
      </c>
      <c r="T6" s="37">
        <v>0.0</v>
      </c>
      <c r="U6" s="37">
        <v>0.0</v>
      </c>
      <c r="V6" s="38">
        <v>1402258.47</v>
      </c>
      <c r="W6" s="38">
        <v>708097.58</v>
      </c>
      <c r="X6" s="38">
        <v>694160.9</v>
      </c>
      <c r="Y6" s="37">
        <v>0.0</v>
      </c>
      <c r="Z6" s="37">
        <v>0.0</v>
      </c>
      <c r="AA6" s="37">
        <v>0.0</v>
      </c>
      <c r="AB6" s="37">
        <v>0.0</v>
      </c>
      <c r="AC6" s="37">
        <v>0.0</v>
      </c>
      <c r="AD6" s="37">
        <v>0.0</v>
      </c>
      <c r="AE6" s="37">
        <v>0.0</v>
      </c>
      <c r="AF6" s="37">
        <v>0.0</v>
      </c>
      <c r="AG6" s="37">
        <v>0.0</v>
      </c>
      <c r="AH6" s="37">
        <v>0.0</v>
      </c>
      <c r="AI6" s="37">
        <v>8.107</v>
      </c>
      <c r="AJ6" s="37">
        <v>8.107</v>
      </c>
      <c r="AK6" s="37">
        <v>0.0</v>
      </c>
      <c r="AL6" s="37">
        <v>0.0</v>
      </c>
      <c r="AM6" s="37">
        <v>0.0</v>
      </c>
      <c r="AN6" s="37">
        <v>0.0</v>
      </c>
      <c r="AO6" s="38">
        <v>136838.46</v>
      </c>
      <c r="AP6" s="37">
        <v>0.0</v>
      </c>
      <c r="AQ6" s="37">
        <v>0.0</v>
      </c>
      <c r="AR6" s="37">
        <v>0.0</v>
      </c>
      <c r="AS6" s="38">
        <v>4458255.27</v>
      </c>
      <c r="AT6" s="38">
        <v>4183871.64</v>
      </c>
      <c r="AU6" s="38">
        <v>1814665.32</v>
      </c>
      <c r="AV6" s="38">
        <v>1814295.08</v>
      </c>
      <c r="AW6" s="37">
        <v>0.0</v>
      </c>
      <c r="AX6" s="38">
        <v>111687.16</v>
      </c>
      <c r="AY6" s="38">
        <v>443224.08</v>
      </c>
      <c r="AZ6" s="37">
        <v>0.0</v>
      </c>
      <c r="BA6" s="38">
        <v>1415341.4</v>
      </c>
      <c r="BB6" s="38">
        <v>177542.72</v>
      </c>
      <c r="BC6" s="38">
        <v>1154288.53</v>
      </c>
      <c r="BD6" s="37">
        <v>0.0</v>
      </c>
      <c r="BE6" s="38">
        <v>18234.14</v>
      </c>
      <c r="BF6" s="38">
        <v>27302.9</v>
      </c>
      <c r="BG6" s="38">
        <v>37973.12</v>
      </c>
      <c r="BH6" s="38">
        <v>0.0</v>
      </c>
      <c r="BI6" s="37">
        <v>0.0</v>
      </c>
      <c r="BJ6" s="37">
        <v>0.0</v>
      </c>
      <c r="BK6" s="38">
        <v>5599213.04</v>
      </c>
      <c r="BL6" s="38">
        <v>-1140957.77</v>
      </c>
      <c r="BM6" s="38">
        <v>-756792.63</v>
      </c>
      <c r="BN6" s="37">
        <v>9.69191</v>
      </c>
      <c r="BO6" s="38">
        <v>0.0</v>
      </c>
      <c r="BP6" s="38">
        <v>0.0</v>
      </c>
    </row>
    <row r="7">
      <c r="A7" s="1"/>
      <c r="B7" s="37">
        <v>2.0</v>
      </c>
      <c r="C7" s="37">
        <v>2021.0</v>
      </c>
      <c r="D7" s="37">
        <v>9.69191</v>
      </c>
      <c r="E7" s="37">
        <v>0.83109</v>
      </c>
      <c r="F7" s="38">
        <v>1.302206976E7</v>
      </c>
      <c r="G7" s="38">
        <v>6872.24</v>
      </c>
      <c r="H7" s="38">
        <v>3209.67</v>
      </c>
      <c r="I7" s="38">
        <v>3662.58</v>
      </c>
      <c r="J7" s="37">
        <v>0.0</v>
      </c>
      <c r="K7" s="37">
        <v>0.0</v>
      </c>
      <c r="L7" s="37">
        <v>0.0</v>
      </c>
      <c r="M7" s="38">
        <v>368355.46</v>
      </c>
      <c r="N7" s="38">
        <v>2604413.95</v>
      </c>
      <c r="O7" s="38">
        <v>1313403.07</v>
      </c>
      <c r="P7" s="38">
        <v>1291010.88</v>
      </c>
      <c r="Q7" s="37">
        <v>0.0</v>
      </c>
      <c r="R7" s="37">
        <v>0.0</v>
      </c>
      <c r="S7" s="37">
        <v>0.0</v>
      </c>
      <c r="T7" s="37">
        <v>0.0</v>
      </c>
      <c r="U7" s="37">
        <v>0.0</v>
      </c>
      <c r="V7" s="38">
        <v>1432427.67</v>
      </c>
      <c r="W7" s="38">
        <v>722371.69</v>
      </c>
      <c r="X7" s="38">
        <v>710055.98</v>
      </c>
      <c r="Y7" s="37">
        <v>0.0</v>
      </c>
      <c r="Z7" s="37">
        <v>0.0</v>
      </c>
      <c r="AA7" s="37">
        <v>0.0</v>
      </c>
      <c r="AB7" s="37">
        <v>0.0</v>
      </c>
      <c r="AC7" s="37">
        <v>0.0</v>
      </c>
      <c r="AD7" s="38">
        <v>0.0</v>
      </c>
      <c r="AE7" s="38">
        <v>0.0</v>
      </c>
      <c r="AF7" s="37">
        <v>0.0</v>
      </c>
      <c r="AG7" s="37">
        <v>0.0</v>
      </c>
      <c r="AH7" s="37">
        <v>0.0</v>
      </c>
      <c r="AI7" s="37">
        <v>17.3247</v>
      </c>
      <c r="AJ7" s="37">
        <v>17.3247</v>
      </c>
      <c r="AK7" s="37">
        <v>0.0</v>
      </c>
      <c r="AL7" s="37">
        <v>0.0</v>
      </c>
      <c r="AM7" s="37">
        <v>0.0</v>
      </c>
      <c r="AN7" s="37">
        <v>0.0</v>
      </c>
      <c r="AO7" s="38">
        <v>166643.62</v>
      </c>
      <c r="AP7" s="37">
        <v>0.0</v>
      </c>
      <c r="AQ7" s="37">
        <v>0.0</v>
      </c>
      <c r="AR7" s="37">
        <v>0.0</v>
      </c>
      <c r="AS7" s="38">
        <v>4578730.27</v>
      </c>
      <c r="AT7" s="38">
        <v>4243550.44</v>
      </c>
      <c r="AU7" s="38">
        <v>1838349.18</v>
      </c>
      <c r="AV7" s="38">
        <v>1845205.4</v>
      </c>
      <c r="AW7" s="37">
        <v>0.0</v>
      </c>
      <c r="AX7" s="38">
        <v>111266.31</v>
      </c>
      <c r="AY7" s="38">
        <v>448729.54</v>
      </c>
      <c r="AZ7" s="37">
        <v>0.0</v>
      </c>
      <c r="BA7" s="38">
        <v>1763489.42</v>
      </c>
      <c r="BB7" s="38">
        <v>294930.52</v>
      </c>
      <c r="BC7" s="38">
        <v>1294083.22</v>
      </c>
      <c r="BD7" s="37">
        <v>0.0</v>
      </c>
      <c r="BE7" s="38">
        <v>38221.64</v>
      </c>
      <c r="BF7" s="38">
        <v>56120.79</v>
      </c>
      <c r="BG7" s="38">
        <v>80133.26</v>
      </c>
      <c r="BH7" s="38">
        <v>0.0</v>
      </c>
      <c r="BI7" s="37">
        <v>0.0</v>
      </c>
      <c r="BJ7" s="37">
        <v>0.0</v>
      </c>
      <c r="BK7" s="38">
        <v>6007039.86</v>
      </c>
      <c r="BL7" s="38">
        <v>-1428309.59</v>
      </c>
      <c r="BM7" s="38">
        <v>-1187053.82</v>
      </c>
      <c r="BN7" s="37">
        <v>9.69191</v>
      </c>
      <c r="BO7" s="38">
        <v>0.0</v>
      </c>
      <c r="BP7" s="38">
        <v>0.0</v>
      </c>
    </row>
    <row r="8">
      <c r="A8" s="1"/>
      <c r="B8" s="37">
        <v>3.0</v>
      </c>
      <c r="C8" s="37">
        <v>2022.0</v>
      </c>
      <c r="D8" s="37">
        <v>9.69191</v>
      </c>
      <c r="E8" s="37">
        <v>0.75766</v>
      </c>
      <c r="F8" s="38">
        <v>1.297610943E7</v>
      </c>
      <c r="G8" s="38">
        <v>7051.05</v>
      </c>
      <c r="H8" s="38">
        <v>3288.82</v>
      </c>
      <c r="I8" s="38">
        <v>3762.23</v>
      </c>
      <c r="J8" s="37">
        <v>0.0</v>
      </c>
      <c r="K8" s="37">
        <v>0.0</v>
      </c>
      <c r="L8" s="37">
        <v>0.0</v>
      </c>
      <c r="M8" s="38">
        <v>373351.14</v>
      </c>
      <c r="N8" s="38">
        <v>2595221.89</v>
      </c>
      <c r="O8" s="38">
        <v>1349540.7</v>
      </c>
      <c r="P8" s="38">
        <v>1245681.19</v>
      </c>
      <c r="Q8" s="37">
        <v>0.0</v>
      </c>
      <c r="R8" s="37">
        <v>0.0</v>
      </c>
      <c r="S8" s="37">
        <v>0.0</v>
      </c>
      <c r="T8" s="37">
        <v>0.0</v>
      </c>
      <c r="U8" s="37">
        <v>0.0</v>
      </c>
      <c r="V8" s="38">
        <v>1427372.04</v>
      </c>
      <c r="W8" s="38">
        <v>742247.39</v>
      </c>
      <c r="X8" s="38">
        <v>685124.65</v>
      </c>
      <c r="Y8" s="37">
        <v>0.0</v>
      </c>
      <c r="Z8" s="37">
        <v>0.0</v>
      </c>
      <c r="AA8" s="37">
        <v>0.0</v>
      </c>
      <c r="AB8" s="37">
        <v>0.0</v>
      </c>
      <c r="AC8" s="37">
        <v>0.0</v>
      </c>
      <c r="AD8" s="38">
        <v>0.0</v>
      </c>
      <c r="AE8" s="38">
        <v>0.0</v>
      </c>
      <c r="AF8" s="37">
        <v>0.0</v>
      </c>
      <c r="AG8" s="37">
        <v>0.0</v>
      </c>
      <c r="AH8" s="37">
        <v>0.0</v>
      </c>
      <c r="AI8" s="37">
        <v>27.7667</v>
      </c>
      <c r="AJ8" s="37">
        <v>27.7667</v>
      </c>
      <c r="AK8" s="37">
        <v>0.0</v>
      </c>
      <c r="AL8" s="37">
        <v>0.0</v>
      </c>
      <c r="AM8" s="37">
        <v>0.0</v>
      </c>
      <c r="AN8" s="37">
        <v>0.0</v>
      </c>
      <c r="AO8" s="38">
        <v>226167.9</v>
      </c>
      <c r="AP8" s="37">
        <v>0.0</v>
      </c>
      <c r="AQ8" s="37">
        <v>0.0</v>
      </c>
      <c r="AR8" s="37">
        <v>0.0</v>
      </c>
      <c r="AS8" s="38">
        <v>4629191.78</v>
      </c>
      <c r="AT8" s="38">
        <v>4298062.71</v>
      </c>
      <c r="AU8" s="38">
        <v>1859344.84</v>
      </c>
      <c r="AV8" s="38">
        <v>1874166.59</v>
      </c>
      <c r="AW8" s="37">
        <v>0.0</v>
      </c>
      <c r="AX8" s="38">
        <v>110810.66</v>
      </c>
      <c r="AY8" s="38">
        <v>453740.61</v>
      </c>
      <c r="AZ8" s="37">
        <v>0.0</v>
      </c>
      <c r="BA8" s="38">
        <v>2411820.06</v>
      </c>
      <c r="BB8" s="38">
        <v>374069.17</v>
      </c>
      <c r="BC8" s="38">
        <v>1764707.58</v>
      </c>
      <c r="BD8" s="37">
        <v>0.0</v>
      </c>
      <c r="BE8" s="38">
        <v>59806.85</v>
      </c>
      <c r="BF8" s="38">
        <v>86412.21</v>
      </c>
      <c r="BG8" s="38">
        <v>126824.26</v>
      </c>
      <c r="BH8" s="38">
        <v>0.0</v>
      </c>
      <c r="BI8" s="37">
        <v>0.0</v>
      </c>
      <c r="BJ8" s="37">
        <v>0.0</v>
      </c>
      <c r="BK8" s="38">
        <v>6709882.77</v>
      </c>
      <c r="BL8" s="38">
        <v>-2080690.99</v>
      </c>
      <c r="BM8" s="38">
        <v>-1576456.33</v>
      </c>
      <c r="BN8" s="37">
        <v>9.69191</v>
      </c>
      <c r="BO8" s="38">
        <v>0.0</v>
      </c>
      <c r="BP8" s="38">
        <v>0.0</v>
      </c>
    </row>
    <row r="9">
      <c r="A9" s="1"/>
      <c r="B9" s="37">
        <v>4.0</v>
      </c>
      <c r="C9" s="37">
        <v>2023.0</v>
      </c>
      <c r="D9" s="37">
        <v>9.69191</v>
      </c>
      <c r="E9" s="37">
        <v>0.69072</v>
      </c>
      <c r="F9" s="38">
        <v>1.327891293E7</v>
      </c>
      <c r="G9" s="38">
        <v>7228.97</v>
      </c>
      <c r="H9" s="38">
        <v>3366.92</v>
      </c>
      <c r="I9" s="38">
        <v>3862.05</v>
      </c>
      <c r="J9" s="37">
        <v>0.0</v>
      </c>
      <c r="K9" s="37">
        <v>0.0</v>
      </c>
      <c r="L9" s="37">
        <v>0.0</v>
      </c>
      <c r="M9" s="38">
        <v>377831.29</v>
      </c>
      <c r="N9" s="38">
        <v>2655782.59</v>
      </c>
      <c r="O9" s="38">
        <v>1384661.41</v>
      </c>
      <c r="P9" s="38">
        <v>1271121.18</v>
      </c>
      <c r="Q9" s="37">
        <v>0.0</v>
      </c>
      <c r="R9" s="37">
        <v>0.0</v>
      </c>
      <c r="S9" s="37">
        <v>0.0</v>
      </c>
      <c r="T9" s="37">
        <v>0.0</v>
      </c>
      <c r="U9" s="37">
        <v>0.0</v>
      </c>
      <c r="V9" s="38">
        <v>1460680.42</v>
      </c>
      <c r="W9" s="38">
        <v>761563.77</v>
      </c>
      <c r="X9" s="38">
        <v>699116.65</v>
      </c>
      <c r="Y9" s="37">
        <v>0.0</v>
      </c>
      <c r="Z9" s="37">
        <v>0.0</v>
      </c>
      <c r="AA9" s="37">
        <v>0.0</v>
      </c>
      <c r="AB9" s="37">
        <v>0.0</v>
      </c>
      <c r="AC9" s="37">
        <v>0.0</v>
      </c>
      <c r="AD9" s="38">
        <v>0.0</v>
      </c>
      <c r="AE9" s="38">
        <v>0.0</v>
      </c>
      <c r="AF9" s="37">
        <v>0.0</v>
      </c>
      <c r="AG9" s="37">
        <v>0.0</v>
      </c>
      <c r="AH9" s="37">
        <v>0.0</v>
      </c>
      <c r="AI9" s="37">
        <v>39.5489</v>
      </c>
      <c r="AJ9" s="37">
        <v>39.5489</v>
      </c>
      <c r="AK9" s="37">
        <v>0.0</v>
      </c>
      <c r="AL9" s="37">
        <v>0.0</v>
      </c>
      <c r="AM9" s="37">
        <v>0.0</v>
      </c>
      <c r="AN9" s="37">
        <v>0.0</v>
      </c>
      <c r="AO9" s="38">
        <v>256574.67</v>
      </c>
      <c r="AP9" s="37">
        <v>0.0</v>
      </c>
      <c r="AQ9" s="37">
        <v>0.0</v>
      </c>
      <c r="AR9" s="37">
        <v>0.0</v>
      </c>
      <c r="AS9" s="38">
        <v>4758137.49</v>
      </c>
      <c r="AT9" s="38">
        <v>4346859.75</v>
      </c>
      <c r="AU9" s="38">
        <v>1877369.96</v>
      </c>
      <c r="AV9" s="38">
        <v>1900942.92</v>
      </c>
      <c r="AW9" s="37">
        <v>0.0</v>
      </c>
      <c r="AX9" s="38">
        <v>110328.19</v>
      </c>
      <c r="AY9" s="38">
        <v>458218.67</v>
      </c>
      <c r="AZ9" s="37">
        <v>0.0</v>
      </c>
      <c r="BA9" s="38">
        <v>2773770.89</v>
      </c>
      <c r="BB9" s="38">
        <v>461462.2</v>
      </c>
      <c r="BC9" s="38">
        <v>1931964.82</v>
      </c>
      <c r="BD9" s="37">
        <v>0.0</v>
      </c>
      <c r="BE9" s="38">
        <v>83862.56</v>
      </c>
      <c r="BF9" s="38">
        <v>119117.87</v>
      </c>
      <c r="BG9" s="38">
        <v>177363.46</v>
      </c>
      <c r="BH9" s="38">
        <v>0.0</v>
      </c>
      <c r="BI9" s="37">
        <v>0.0</v>
      </c>
      <c r="BJ9" s="37">
        <v>0.0</v>
      </c>
      <c r="BK9" s="38">
        <v>7120630.64</v>
      </c>
      <c r="BL9" s="38">
        <v>-2362493.16</v>
      </c>
      <c r="BM9" s="38">
        <v>-1631821.27</v>
      </c>
      <c r="BN9" s="37">
        <v>9.69191</v>
      </c>
      <c r="BO9" s="38">
        <v>0.0</v>
      </c>
      <c r="BP9" s="38">
        <v>0.0</v>
      </c>
    </row>
    <row r="10">
      <c r="A10" s="1"/>
      <c r="B10" s="37">
        <v>5.0</v>
      </c>
      <c r="C10" s="37">
        <v>2024.0</v>
      </c>
      <c r="D10" s="37">
        <v>9.69191</v>
      </c>
      <c r="E10" s="37">
        <v>0.62969</v>
      </c>
      <c r="F10" s="38">
        <v>1.32920246E7</v>
      </c>
      <c r="G10" s="38">
        <v>7405.14</v>
      </c>
      <c r="H10" s="38">
        <v>3443.48</v>
      </c>
      <c r="I10" s="38">
        <v>3961.66</v>
      </c>
      <c r="J10" s="37">
        <v>0.0</v>
      </c>
      <c r="K10" s="37">
        <v>0.0</v>
      </c>
      <c r="L10" s="37">
        <v>0.0</v>
      </c>
      <c r="M10" s="38">
        <v>381737.43</v>
      </c>
      <c r="N10" s="38">
        <v>2658404.92</v>
      </c>
      <c r="O10" s="38">
        <v>1423430.54</v>
      </c>
      <c r="P10" s="38">
        <v>1234974.38</v>
      </c>
      <c r="Q10" s="37">
        <v>0.0</v>
      </c>
      <c r="R10" s="37">
        <v>0.0</v>
      </c>
      <c r="S10" s="37">
        <v>0.0</v>
      </c>
      <c r="T10" s="37">
        <v>0.0</v>
      </c>
      <c r="U10" s="37">
        <v>0.0</v>
      </c>
      <c r="V10" s="38">
        <v>1462122.71</v>
      </c>
      <c r="W10" s="38">
        <v>782886.79</v>
      </c>
      <c r="X10" s="38">
        <v>679235.91</v>
      </c>
      <c r="Y10" s="37">
        <v>0.0</v>
      </c>
      <c r="Z10" s="37">
        <v>0.0</v>
      </c>
      <c r="AA10" s="37">
        <v>0.0</v>
      </c>
      <c r="AB10" s="37">
        <v>0.0</v>
      </c>
      <c r="AC10" s="37">
        <v>0.0</v>
      </c>
      <c r="AD10" s="38">
        <v>0.0</v>
      </c>
      <c r="AE10" s="38">
        <v>0.0</v>
      </c>
      <c r="AF10" s="37">
        <v>0.0</v>
      </c>
      <c r="AG10" s="37">
        <v>0.0</v>
      </c>
      <c r="AH10" s="37">
        <v>0.0</v>
      </c>
      <c r="AI10" s="37">
        <v>52.7752</v>
      </c>
      <c r="AJ10" s="37">
        <v>52.7752</v>
      </c>
      <c r="AK10" s="37">
        <v>0.0</v>
      </c>
      <c r="AL10" s="37">
        <v>0.0</v>
      </c>
      <c r="AM10" s="37">
        <v>0.0</v>
      </c>
      <c r="AN10" s="37">
        <v>0.0</v>
      </c>
      <c r="AO10" s="38">
        <v>313792.0</v>
      </c>
      <c r="AP10" s="37">
        <v>0.0</v>
      </c>
      <c r="AQ10" s="37">
        <v>0.0</v>
      </c>
      <c r="AR10" s="37">
        <v>0.0</v>
      </c>
      <c r="AS10" s="38">
        <v>4823514.97</v>
      </c>
      <c r="AT10" s="38">
        <v>4389324.96</v>
      </c>
      <c r="AU10" s="38">
        <v>1892111.49</v>
      </c>
      <c r="AV10" s="38">
        <v>1925262.78</v>
      </c>
      <c r="AW10" s="37">
        <v>0.0</v>
      </c>
      <c r="AX10" s="38">
        <v>109824.76</v>
      </c>
      <c r="AY10" s="38">
        <v>462125.93</v>
      </c>
      <c r="AZ10" s="37">
        <v>0.0</v>
      </c>
      <c r="BA10" s="38">
        <v>3406625.01</v>
      </c>
      <c r="BB10" s="38">
        <v>540508.06</v>
      </c>
      <c r="BC10" s="38">
        <v>2370460.23</v>
      </c>
      <c r="BD10" s="37">
        <v>0.0</v>
      </c>
      <c r="BE10" s="38">
        <v>109410.79</v>
      </c>
      <c r="BF10" s="38">
        <v>153223.74</v>
      </c>
      <c r="BG10" s="38">
        <v>233022.19</v>
      </c>
      <c r="BH10" s="38">
        <v>0.0</v>
      </c>
      <c r="BI10" s="37">
        <v>0.0</v>
      </c>
      <c r="BJ10" s="37">
        <v>0.0</v>
      </c>
      <c r="BK10" s="38">
        <v>7795949.97</v>
      </c>
      <c r="BL10" s="38">
        <v>-2972435.0</v>
      </c>
      <c r="BM10" s="38">
        <v>-1871712.6</v>
      </c>
      <c r="BN10" s="37">
        <v>9.69191</v>
      </c>
      <c r="BO10" s="37">
        <v>0.0</v>
      </c>
      <c r="BP10" s="37">
        <v>0.0</v>
      </c>
    </row>
    <row r="11">
      <c r="A11" s="1"/>
      <c r="B11" s="37">
        <v>6.0</v>
      </c>
      <c r="C11" s="37">
        <v>2025.0</v>
      </c>
      <c r="D11" s="37">
        <v>9.69191</v>
      </c>
      <c r="E11" s="37">
        <v>0.57405</v>
      </c>
      <c r="F11" s="38">
        <v>1.298773519E7</v>
      </c>
      <c r="G11" s="38">
        <v>7578.75</v>
      </c>
      <c r="H11" s="38">
        <v>3518.04</v>
      </c>
      <c r="I11" s="38">
        <v>4060.71</v>
      </c>
      <c r="J11" s="37">
        <v>0.0</v>
      </c>
      <c r="K11" s="37">
        <v>0.0</v>
      </c>
      <c r="L11" s="37">
        <v>0.0</v>
      </c>
      <c r="M11" s="38">
        <v>385013.79</v>
      </c>
      <c r="N11" s="38">
        <v>2597547.04</v>
      </c>
      <c r="O11" s="38">
        <v>1452015.43</v>
      </c>
      <c r="P11" s="38">
        <v>1145531.61</v>
      </c>
      <c r="Q11" s="37">
        <v>0.0</v>
      </c>
      <c r="R11" s="37">
        <v>0.0</v>
      </c>
      <c r="S11" s="37">
        <v>0.0</v>
      </c>
      <c r="T11" s="37">
        <v>0.0</v>
      </c>
      <c r="U11" s="37">
        <v>0.0</v>
      </c>
      <c r="V11" s="38">
        <v>1428650.87</v>
      </c>
      <c r="W11" s="38">
        <v>798608.48</v>
      </c>
      <c r="X11" s="38">
        <v>630042.39</v>
      </c>
      <c r="Y11" s="37">
        <v>0.0</v>
      </c>
      <c r="Z11" s="37">
        <v>0.0</v>
      </c>
      <c r="AA11" s="37">
        <v>0.0</v>
      </c>
      <c r="AB11" s="37">
        <v>0.0</v>
      </c>
      <c r="AC11" s="37">
        <v>0.0</v>
      </c>
      <c r="AD11" s="38">
        <v>0.0</v>
      </c>
      <c r="AE11" s="38">
        <v>0.0</v>
      </c>
      <c r="AF11" s="37">
        <v>0.0</v>
      </c>
      <c r="AG11" s="37">
        <v>0.0</v>
      </c>
      <c r="AH11" s="37">
        <v>0.0</v>
      </c>
      <c r="AI11" s="37">
        <v>67.5473</v>
      </c>
      <c r="AJ11" s="37">
        <v>67.5473</v>
      </c>
      <c r="AK11" s="37">
        <v>0.0</v>
      </c>
      <c r="AL11" s="37">
        <v>0.0</v>
      </c>
      <c r="AM11" s="37">
        <v>0.0</v>
      </c>
      <c r="AN11" s="37">
        <v>0.0</v>
      </c>
      <c r="AO11" s="38">
        <v>399899.82</v>
      </c>
      <c r="AP11" s="37">
        <v>0.0</v>
      </c>
      <c r="AQ11" s="37">
        <v>0.0</v>
      </c>
      <c r="AR11" s="37">
        <v>0.0</v>
      </c>
      <c r="AS11" s="38">
        <v>4818757.81</v>
      </c>
      <c r="AT11" s="38">
        <v>4424869.11</v>
      </c>
      <c r="AU11" s="38">
        <v>1903272.72</v>
      </c>
      <c r="AV11" s="38">
        <v>1946865.16</v>
      </c>
      <c r="AW11" s="37">
        <v>0.0</v>
      </c>
      <c r="AX11" s="38">
        <v>109305.02</v>
      </c>
      <c r="AY11" s="38">
        <v>465426.21</v>
      </c>
      <c r="AZ11" s="37">
        <v>0.0</v>
      </c>
      <c r="BA11" s="38">
        <v>4329376.55</v>
      </c>
      <c r="BB11" s="38">
        <v>668300.04</v>
      </c>
      <c r="BC11" s="38">
        <v>3042733.61</v>
      </c>
      <c r="BD11" s="37">
        <v>0.0</v>
      </c>
      <c r="BE11" s="38">
        <v>135533.91</v>
      </c>
      <c r="BF11" s="38">
        <v>187842.87</v>
      </c>
      <c r="BG11" s="38">
        <v>294966.12</v>
      </c>
      <c r="BH11" s="38">
        <v>0.0</v>
      </c>
      <c r="BI11" s="37">
        <v>0.0</v>
      </c>
      <c r="BJ11" s="37">
        <v>0.0</v>
      </c>
      <c r="BK11" s="38">
        <v>8754245.66</v>
      </c>
      <c r="BL11" s="38">
        <v>-3935487.85</v>
      </c>
      <c r="BM11" s="38">
        <v>-2259166.8</v>
      </c>
      <c r="BN11" s="37">
        <v>9.69191</v>
      </c>
      <c r="BO11" s="37">
        <v>0.0</v>
      </c>
      <c r="BP11" s="37">
        <v>0.0</v>
      </c>
    </row>
    <row r="12">
      <c r="A12" s="1"/>
      <c r="B12" s="37">
        <v>7.0</v>
      </c>
      <c r="C12" s="37">
        <v>2026.0</v>
      </c>
      <c r="D12" s="37">
        <v>9.69191</v>
      </c>
      <c r="E12" s="37">
        <v>0.52333</v>
      </c>
      <c r="F12" s="38">
        <v>1.294978109E7</v>
      </c>
      <c r="G12" s="38">
        <v>7748.81</v>
      </c>
      <c r="H12" s="38">
        <v>3590.04</v>
      </c>
      <c r="I12" s="38">
        <v>4158.77</v>
      </c>
      <c r="J12" s="37">
        <v>0.0</v>
      </c>
      <c r="K12" s="37">
        <v>0.0</v>
      </c>
      <c r="L12" s="37">
        <v>0.0</v>
      </c>
      <c r="M12" s="38">
        <v>387603.54</v>
      </c>
      <c r="N12" s="38">
        <v>2589956.22</v>
      </c>
      <c r="O12" s="38">
        <v>1460492.23</v>
      </c>
      <c r="P12" s="38">
        <v>1129463.99</v>
      </c>
      <c r="Q12" s="37">
        <v>0.0</v>
      </c>
      <c r="R12" s="37">
        <v>0.0</v>
      </c>
      <c r="S12" s="37">
        <v>0.0</v>
      </c>
      <c r="T12" s="37">
        <v>0.0</v>
      </c>
      <c r="U12" s="37">
        <v>0.0</v>
      </c>
      <c r="V12" s="38">
        <v>1424475.92</v>
      </c>
      <c r="W12" s="38">
        <v>803270.72</v>
      </c>
      <c r="X12" s="38">
        <v>621205.2</v>
      </c>
      <c r="Y12" s="37">
        <v>0.0</v>
      </c>
      <c r="Z12" s="37">
        <v>0.0</v>
      </c>
      <c r="AA12" s="37">
        <v>0.0</v>
      </c>
      <c r="AB12" s="37">
        <v>0.0</v>
      </c>
      <c r="AC12" s="37">
        <v>0.0</v>
      </c>
      <c r="AD12" s="38">
        <v>0.0</v>
      </c>
      <c r="AE12" s="38">
        <v>0.0</v>
      </c>
      <c r="AF12" s="37">
        <v>0.0</v>
      </c>
      <c r="AG12" s="37">
        <v>0.0</v>
      </c>
      <c r="AH12" s="37">
        <v>0.0</v>
      </c>
      <c r="AI12" s="37">
        <v>83.9796</v>
      </c>
      <c r="AJ12" s="37">
        <v>83.9796</v>
      </c>
      <c r="AK12" s="37">
        <v>0.0</v>
      </c>
      <c r="AL12" s="37">
        <v>0.0</v>
      </c>
      <c r="AM12" s="37">
        <v>0.0</v>
      </c>
      <c r="AN12" s="37">
        <v>0.0</v>
      </c>
      <c r="AO12" s="38">
        <v>464521.49</v>
      </c>
      <c r="AP12" s="37">
        <v>0.0</v>
      </c>
      <c r="AQ12" s="37">
        <v>0.0</v>
      </c>
      <c r="AR12" s="37">
        <v>0.0</v>
      </c>
      <c r="AS12" s="38">
        <v>4874389.96</v>
      </c>
      <c r="AT12" s="38">
        <v>4452892.59</v>
      </c>
      <c r="AU12" s="38">
        <v>1910547.25</v>
      </c>
      <c r="AV12" s="38">
        <v>1965488.19</v>
      </c>
      <c r="AW12" s="37">
        <v>0.0</v>
      </c>
      <c r="AX12" s="38">
        <v>108772.52</v>
      </c>
      <c r="AY12" s="38">
        <v>468084.62</v>
      </c>
      <c r="AZ12" s="37">
        <v>0.0</v>
      </c>
      <c r="BA12" s="38">
        <v>5038108.04</v>
      </c>
      <c r="BB12" s="38">
        <v>885957.87</v>
      </c>
      <c r="BC12" s="38">
        <v>3403927.44</v>
      </c>
      <c r="BD12" s="37">
        <v>0.0</v>
      </c>
      <c r="BE12" s="38">
        <v>161819.19</v>
      </c>
      <c r="BF12" s="38">
        <v>223236.29</v>
      </c>
      <c r="BG12" s="38">
        <v>363167.26</v>
      </c>
      <c r="BH12" s="38">
        <v>0.0</v>
      </c>
      <c r="BI12" s="37">
        <v>0.0</v>
      </c>
      <c r="BJ12" s="37">
        <v>0.0</v>
      </c>
      <c r="BK12" s="38">
        <v>9491000.63</v>
      </c>
      <c r="BL12" s="38">
        <v>-4616610.67</v>
      </c>
      <c r="BM12" s="38">
        <v>-2416010.86</v>
      </c>
      <c r="BN12" s="37">
        <v>9.69191</v>
      </c>
      <c r="BO12" s="37">
        <v>0.0</v>
      </c>
      <c r="BP12" s="37">
        <v>0.0</v>
      </c>
    </row>
    <row r="13">
      <c r="A13" s="1"/>
      <c r="B13" s="37">
        <v>8.0</v>
      </c>
      <c r="C13" s="37">
        <v>2027.0</v>
      </c>
      <c r="D13" s="37">
        <v>9.69191</v>
      </c>
      <c r="E13" s="37">
        <v>0.47709</v>
      </c>
      <c r="F13" s="38">
        <v>1.250894866E7</v>
      </c>
      <c r="G13" s="38">
        <v>7914.04</v>
      </c>
      <c r="H13" s="38">
        <v>3658.75</v>
      </c>
      <c r="I13" s="38">
        <v>4255.3</v>
      </c>
      <c r="J13" s="37">
        <v>0.0</v>
      </c>
      <c r="K13" s="37">
        <v>0.0</v>
      </c>
      <c r="L13" s="37">
        <v>0.0</v>
      </c>
      <c r="M13" s="38">
        <v>389455.62</v>
      </c>
      <c r="N13" s="38">
        <v>2501789.73</v>
      </c>
      <c r="O13" s="38">
        <v>1474267.83</v>
      </c>
      <c r="P13" s="38">
        <v>1027521.9</v>
      </c>
      <c r="Q13" s="37">
        <v>0.0</v>
      </c>
      <c r="R13" s="37">
        <v>0.0</v>
      </c>
      <c r="S13" s="37">
        <v>0.0</v>
      </c>
      <c r="T13" s="37">
        <v>0.0</v>
      </c>
      <c r="U13" s="37">
        <v>0.0</v>
      </c>
      <c r="V13" s="38">
        <v>1375984.35</v>
      </c>
      <c r="W13" s="38">
        <v>810847.31</v>
      </c>
      <c r="X13" s="38">
        <v>565137.05</v>
      </c>
      <c r="Y13" s="37">
        <v>0.0</v>
      </c>
      <c r="Z13" s="37">
        <v>0.0</v>
      </c>
      <c r="AA13" s="37">
        <v>0.0</v>
      </c>
      <c r="AB13" s="37">
        <v>0.0</v>
      </c>
      <c r="AC13" s="37">
        <v>0.0</v>
      </c>
      <c r="AD13" s="38">
        <v>0.0</v>
      </c>
      <c r="AE13" s="38">
        <v>0.0</v>
      </c>
      <c r="AF13" s="37">
        <v>0.0</v>
      </c>
      <c r="AG13" s="37">
        <v>0.0</v>
      </c>
      <c r="AH13" s="37">
        <v>0.0</v>
      </c>
      <c r="AI13" s="37">
        <v>102.2016</v>
      </c>
      <c r="AJ13" s="37">
        <v>102.2016</v>
      </c>
      <c r="AK13" s="37">
        <v>0.0</v>
      </c>
      <c r="AL13" s="37">
        <v>0.0</v>
      </c>
      <c r="AM13" s="37">
        <v>0.0</v>
      </c>
      <c r="AN13" s="37">
        <v>0.0</v>
      </c>
      <c r="AO13" s="38">
        <v>565598.29</v>
      </c>
      <c r="AP13" s="37">
        <v>0.0</v>
      </c>
      <c r="AQ13" s="37">
        <v>0.0</v>
      </c>
      <c r="AR13" s="37">
        <v>0.0</v>
      </c>
      <c r="AS13" s="38">
        <v>4840844.24</v>
      </c>
      <c r="AT13" s="38">
        <v>4472859.35</v>
      </c>
      <c r="AU13" s="38">
        <v>1913673.36</v>
      </c>
      <c r="AV13" s="38">
        <v>1980882.83</v>
      </c>
      <c r="AW13" s="37">
        <v>0.0</v>
      </c>
      <c r="AX13" s="38">
        <v>108233.18</v>
      </c>
      <c r="AY13" s="38">
        <v>470069.97</v>
      </c>
      <c r="AZ13" s="37">
        <v>0.0</v>
      </c>
      <c r="BA13" s="38">
        <v>6112264.92</v>
      </c>
      <c r="BB13" s="38">
        <v>1083959.83</v>
      </c>
      <c r="BC13" s="38">
        <v>4141914.97</v>
      </c>
      <c r="BD13" s="37">
        <v>0.0</v>
      </c>
      <c r="BE13" s="38">
        <v>189055.06</v>
      </c>
      <c r="BF13" s="38">
        <v>258642.53</v>
      </c>
      <c r="BG13" s="38">
        <v>438692.53</v>
      </c>
      <c r="BH13" s="38">
        <v>0.0</v>
      </c>
      <c r="BI13" s="37">
        <v>0.0</v>
      </c>
      <c r="BJ13" s="37">
        <v>0.0</v>
      </c>
      <c r="BK13" s="38">
        <v>1.058512427E7</v>
      </c>
      <c r="BL13" s="38">
        <v>-5744280.03</v>
      </c>
      <c r="BM13" s="38">
        <v>-2740538.56</v>
      </c>
      <c r="BN13" s="37">
        <v>9.69191</v>
      </c>
      <c r="BO13" s="37">
        <v>0.0</v>
      </c>
      <c r="BP13" s="37">
        <v>0.0</v>
      </c>
    </row>
    <row r="14">
      <c r="A14" s="1"/>
      <c r="B14" s="37">
        <v>9.0</v>
      </c>
      <c r="C14" s="37">
        <v>2028.0</v>
      </c>
      <c r="D14" s="37">
        <v>9.69191</v>
      </c>
      <c r="E14" s="37">
        <v>0.43494</v>
      </c>
      <c r="F14" s="38">
        <v>1.258410661E7</v>
      </c>
      <c r="G14" s="38">
        <v>8072.95</v>
      </c>
      <c r="H14" s="38">
        <v>3723.29</v>
      </c>
      <c r="I14" s="38">
        <v>4349.66</v>
      </c>
      <c r="J14" s="37">
        <v>0.0</v>
      </c>
      <c r="K14" s="37">
        <v>0.0</v>
      </c>
      <c r="L14" s="37">
        <v>0.0</v>
      </c>
      <c r="M14" s="38">
        <v>390519.03</v>
      </c>
      <c r="N14" s="38">
        <v>2516821.32</v>
      </c>
      <c r="O14" s="38">
        <v>1478034.75</v>
      </c>
      <c r="P14" s="38">
        <v>1038786.58</v>
      </c>
      <c r="Q14" s="37">
        <v>0.0</v>
      </c>
      <c r="R14" s="37">
        <v>0.0</v>
      </c>
      <c r="S14" s="37">
        <v>0.0</v>
      </c>
      <c r="T14" s="37">
        <v>0.0</v>
      </c>
      <c r="U14" s="37">
        <v>0.0</v>
      </c>
      <c r="V14" s="38">
        <v>1384251.73</v>
      </c>
      <c r="W14" s="38">
        <v>812919.11</v>
      </c>
      <c r="X14" s="38">
        <v>571332.62</v>
      </c>
      <c r="Y14" s="37">
        <v>0.0</v>
      </c>
      <c r="Z14" s="37">
        <v>0.0</v>
      </c>
      <c r="AA14" s="37">
        <v>0.0</v>
      </c>
      <c r="AB14" s="37">
        <v>0.0</v>
      </c>
      <c r="AC14" s="37">
        <v>0.0</v>
      </c>
      <c r="AD14" s="38">
        <v>0.0</v>
      </c>
      <c r="AE14" s="38">
        <v>0.0</v>
      </c>
      <c r="AF14" s="37">
        <v>0.0</v>
      </c>
      <c r="AG14" s="37">
        <v>0.0</v>
      </c>
      <c r="AH14" s="37">
        <v>0.0</v>
      </c>
      <c r="AI14" s="37">
        <v>122.3629</v>
      </c>
      <c r="AJ14" s="37">
        <v>122.3629</v>
      </c>
      <c r="AK14" s="37">
        <v>0.0</v>
      </c>
      <c r="AL14" s="37">
        <v>0.0</v>
      </c>
      <c r="AM14" s="37">
        <v>0.0</v>
      </c>
      <c r="AN14" s="37">
        <v>0.0</v>
      </c>
      <c r="AO14" s="38">
        <v>623426.25</v>
      </c>
      <c r="AP14" s="37">
        <v>0.0</v>
      </c>
      <c r="AQ14" s="37">
        <v>0.0</v>
      </c>
      <c r="AR14" s="37">
        <v>0.0</v>
      </c>
      <c r="AS14" s="38">
        <v>4923213.65</v>
      </c>
      <c r="AT14" s="38">
        <v>4484242.88</v>
      </c>
      <c r="AU14" s="38">
        <v>1912384.31</v>
      </c>
      <c r="AV14" s="38">
        <v>1992806.04</v>
      </c>
      <c r="AW14" s="37">
        <v>0.0</v>
      </c>
      <c r="AX14" s="38">
        <v>107680.53</v>
      </c>
      <c r="AY14" s="38">
        <v>471372.0</v>
      </c>
      <c r="AZ14" s="37">
        <v>0.0</v>
      </c>
      <c r="BA14" s="38">
        <v>6755651.21</v>
      </c>
      <c r="BB14" s="38">
        <v>1328990.04</v>
      </c>
      <c r="BC14" s="38">
        <v>4393240.46</v>
      </c>
      <c r="BD14" s="37">
        <v>0.0</v>
      </c>
      <c r="BE14" s="38">
        <v>217459.89</v>
      </c>
      <c r="BF14" s="38">
        <v>294685.05</v>
      </c>
      <c r="BG14" s="38">
        <v>521275.77</v>
      </c>
      <c r="BH14" s="38">
        <v>0.0</v>
      </c>
      <c r="BI14" s="37">
        <v>0.0</v>
      </c>
      <c r="BJ14" s="37">
        <v>0.0</v>
      </c>
      <c r="BK14" s="38">
        <v>1.123989409E7</v>
      </c>
      <c r="BL14" s="38">
        <v>-6316680.45</v>
      </c>
      <c r="BM14" s="38">
        <v>-2747376.99</v>
      </c>
      <c r="BN14" s="37">
        <v>9.69191</v>
      </c>
      <c r="BO14" s="37">
        <v>0.0</v>
      </c>
      <c r="BP14" s="37">
        <v>0.0</v>
      </c>
    </row>
    <row r="15">
      <c r="A15" s="1"/>
      <c r="B15" s="37">
        <v>10.0</v>
      </c>
      <c r="C15" s="37">
        <v>2029.0</v>
      </c>
      <c r="D15" s="37">
        <v>9.69191</v>
      </c>
      <c r="E15" s="37">
        <v>0.39651</v>
      </c>
      <c r="F15" s="38">
        <v>1.202576138E7</v>
      </c>
      <c r="G15" s="38">
        <v>8223.94</v>
      </c>
      <c r="H15" s="38">
        <v>3782.8</v>
      </c>
      <c r="I15" s="38">
        <v>4441.14</v>
      </c>
      <c r="J15" s="37">
        <v>0.0</v>
      </c>
      <c r="K15" s="37">
        <v>0.0</v>
      </c>
      <c r="L15" s="37">
        <v>0.0</v>
      </c>
      <c r="M15" s="38">
        <v>390744.19</v>
      </c>
      <c r="N15" s="38">
        <v>2405152.28</v>
      </c>
      <c r="O15" s="38">
        <v>1464992.63</v>
      </c>
      <c r="P15" s="38">
        <v>940159.65</v>
      </c>
      <c r="Q15" s="37">
        <v>0.0</v>
      </c>
      <c r="R15" s="37">
        <v>0.0</v>
      </c>
      <c r="S15" s="37">
        <v>0.0</v>
      </c>
      <c r="T15" s="37">
        <v>0.0</v>
      </c>
      <c r="U15" s="37">
        <v>0.0</v>
      </c>
      <c r="V15" s="38">
        <v>1322833.75</v>
      </c>
      <c r="W15" s="38">
        <v>805745.94</v>
      </c>
      <c r="X15" s="38">
        <v>517087.81</v>
      </c>
      <c r="Y15" s="37">
        <v>0.0</v>
      </c>
      <c r="Z15" s="37">
        <v>0.0</v>
      </c>
      <c r="AA15" s="37">
        <v>0.0</v>
      </c>
      <c r="AB15" s="37">
        <v>0.0</v>
      </c>
      <c r="AC15" s="37">
        <v>0.0</v>
      </c>
      <c r="AD15" s="38">
        <v>0.0</v>
      </c>
      <c r="AE15" s="38">
        <v>0.0</v>
      </c>
      <c r="AF15" s="37">
        <v>0.0</v>
      </c>
      <c r="AG15" s="37">
        <v>0.0</v>
      </c>
      <c r="AH15" s="37">
        <v>0.0</v>
      </c>
      <c r="AI15" s="37">
        <v>144.6241</v>
      </c>
      <c r="AJ15" s="37">
        <v>144.6241</v>
      </c>
      <c r="AK15" s="37">
        <v>0.0</v>
      </c>
      <c r="AL15" s="37">
        <v>0.0</v>
      </c>
      <c r="AM15" s="37">
        <v>0.0</v>
      </c>
      <c r="AN15" s="37">
        <v>0.0</v>
      </c>
      <c r="AO15" s="38">
        <v>736716.31</v>
      </c>
      <c r="AP15" s="37">
        <v>0.0</v>
      </c>
      <c r="AQ15" s="37">
        <v>0.0</v>
      </c>
      <c r="AR15" s="37">
        <v>0.0</v>
      </c>
      <c r="AS15" s="38">
        <v>4863815.09</v>
      </c>
      <c r="AT15" s="38">
        <v>4486505.16</v>
      </c>
      <c r="AU15" s="38">
        <v>1906448.63</v>
      </c>
      <c r="AV15" s="38">
        <v>2000993.23</v>
      </c>
      <c r="AW15" s="37">
        <v>0.0</v>
      </c>
      <c r="AX15" s="38">
        <v>107094.43</v>
      </c>
      <c r="AY15" s="38">
        <v>471968.87</v>
      </c>
      <c r="AZ15" s="37">
        <v>0.0</v>
      </c>
      <c r="BA15" s="38">
        <v>7953970.93</v>
      </c>
      <c r="BB15" s="38">
        <v>1647576.06</v>
      </c>
      <c r="BC15" s="38">
        <v>5118256.87</v>
      </c>
      <c r="BD15" s="37">
        <v>0.0</v>
      </c>
      <c r="BE15" s="38">
        <v>245580.35</v>
      </c>
      <c r="BF15" s="38">
        <v>331404.56</v>
      </c>
      <c r="BG15" s="38">
        <v>611153.09</v>
      </c>
      <c r="BH15" s="38">
        <v>0.0</v>
      </c>
      <c r="BI15" s="37">
        <v>0.0</v>
      </c>
      <c r="BJ15" s="37">
        <v>0.0</v>
      </c>
      <c r="BK15" s="38">
        <v>1.244047609E7</v>
      </c>
      <c r="BL15" s="38">
        <v>-7576661.0</v>
      </c>
      <c r="BM15" s="38">
        <v>-3004221.85</v>
      </c>
      <c r="BN15" s="37">
        <v>9.69191</v>
      </c>
      <c r="BO15" s="37">
        <v>0.0</v>
      </c>
      <c r="BP15" s="37">
        <v>0.0</v>
      </c>
    </row>
    <row r="16">
      <c r="A16" s="1"/>
      <c r="B16" s="37">
        <v>11.0</v>
      </c>
      <c r="C16" s="37">
        <v>2030.0</v>
      </c>
      <c r="D16" s="37">
        <v>9.69191</v>
      </c>
      <c r="E16" s="37">
        <v>0.36148</v>
      </c>
      <c r="F16" s="38">
        <v>1.188409443E7</v>
      </c>
      <c r="G16" s="38">
        <v>8365.54</v>
      </c>
      <c r="H16" s="38">
        <v>3836.51</v>
      </c>
      <c r="I16" s="38">
        <v>4529.03</v>
      </c>
      <c r="J16" s="37">
        <v>0.0</v>
      </c>
      <c r="K16" s="37">
        <v>0.0</v>
      </c>
      <c r="L16" s="37">
        <v>0.0</v>
      </c>
      <c r="M16" s="38">
        <v>390086.32</v>
      </c>
      <c r="N16" s="38">
        <v>2376818.89</v>
      </c>
      <c r="O16" s="38">
        <v>1454012.43</v>
      </c>
      <c r="P16" s="38">
        <v>922806.46</v>
      </c>
      <c r="Q16" s="37">
        <v>0.0</v>
      </c>
      <c r="R16" s="37">
        <v>0.0</v>
      </c>
      <c r="S16" s="37">
        <v>0.0</v>
      </c>
      <c r="T16" s="37">
        <v>0.0</v>
      </c>
      <c r="U16" s="37">
        <v>0.0</v>
      </c>
      <c r="V16" s="38">
        <v>1307250.39</v>
      </c>
      <c r="W16" s="38">
        <v>799706.83</v>
      </c>
      <c r="X16" s="38">
        <v>507543.55</v>
      </c>
      <c r="Y16" s="37">
        <v>0.0</v>
      </c>
      <c r="Z16" s="37">
        <v>0.0</v>
      </c>
      <c r="AA16" s="37">
        <v>0.0</v>
      </c>
      <c r="AB16" s="37">
        <v>0.0</v>
      </c>
      <c r="AC16" s="37">
        <v>0.0</v>
      </c>
      <c r="AD16" s="38">
        <v>0.0</v>
      </c>
      <c r="AE16" s="38">
        <v>0.0</v>
      </c>
      <c r="AF16" s="37">
        <v>0.0</v>
      </c>
      <c r="AG16" s="37">
        <v>0.0</v>
      </c>
      <c r="AH16" s="37">
        <v>0.0</v>
      </c>
      <c r="AI16" s="37">
        <v>169.1531</v>
      </c>
      <c r="AJ16" s="37">
        <v>169.1531</v>
      </c>
      <c r="AK16" s="37">
        <v>0.0</v>
      </c>
      <c r="AL16" s="37">
        <v>0.0</v>
      </c>
      <c r="AM16" s="37">
        <v>0.0</v>
      </c>
      <c r="AN16" s="37">
        <v>0.0</v>
      </c>
      <c r="AO16" s="38">
        <v>815792.21</v>
      </c>
      <c r="AP16" s="37">
        <v>0.0</v>
      </c>
      <c r="AQ16" s="37">
        <v>0.0</v>
      </c>
      <c r="AR16" s="37">
        <v>0.0</v>
      </c>
      <c r="AS16" s="38">
        <v>4898482.5</v>
      </c>
      <c r="AT16" s="38">
        <v>4479150.6</v>
      </c>
      <c r="AU16" s="38">
        <v>1895662.51</v>
      </c>
      <c r="AV16" s="38">
        <v>2005200.7</v>
      </c>
      <c r="AW16" s="37">
        <v>0.0</v>
      </c>
      <c r="AX16" s="38">
        <v>106431.36</v>
      </c>
      <c r="AY16" s="38">
        <v>471856.03</v>
      </c>
      <c r="AZ16" s="37">
        <v>0.0</v>
      </c>
      <c r="BA16" s="38">
        <v>8810920.81</v>
      </c>
      <c r="BB16" s="38">
        <v>1961047.9</v>
      </c>
      <c r="BC16" s="38">
        <v>5498625.22</v>
      </c>
      <c r="BD16" s="37">
        <v>0.0</v>
      </c>
      <c r="BE16" s="38">
        <v>273836.88</v>
      </c>
      <c r="BF16" s="38">
        <v>368813.04</v>
      </c>
      <c r="BG16" s="38">
        <v>708597.78</v>
      </c>
      <c r="BH16" s="38">
        <v>0.0</v>
      </c>
      <c r="BI16" s="37">
        <v>0.0</v>
      </c>
      <c r="BJ16" s="37">
        <v>0.0</v>
      </c>
      <c r="BK16" s="38">
        <v>1.329007141E7</v>
      </c>
      <c r="BL16" s="38">
        <v>-8391588.91</v>
      </c>
      <c r="BM16" s="38">
        <v>-3033391.56</v>
      </c>
      <c r="BN16" s="37">
        <v>9.69191</v>
      </c>
      <c r="BO16" s="37">
        <v>0.0</v>
      </c>
      <c r="BP16" s="37">
        <v>0.0</v>
      </c>
    </row>
    <row r="17">
      <c r="A17" s="1"/>
      <c r="B17" s="37">
        <v>12.0</v>
      </c>
      <c r="C17" s="37">
        <v>2031.0</v>
      </c>
      <c r="D17" s="37">
        <v>9.69191</v>
      </c>
      <c r="E17" s="37">
        <v>0.32954</v>
      </c>
      <c r="F17" s="38">
        <v>1.16844379E7</v>
      </c>
      <c r="G17" s="38">
        <v>8496.12</v>
      </c>
      <c r="H17" s="38">
        <v>3883.65</v>
      </c>
      <c r="I17" s="38">
        <v>4612.47</v>
      </c>
      <c r="J17" s="37">
        <v>0.0</v>
      </c>
      <c r="K17" s="37">
        <v>0.0</v>
      </c>
      <c r="L17" s="37">
        <v>0.0</v>
      </c>
      <c r="M17" s="38">
        <v>388508.32</v>
      </c>
      <c r="N17" s="38">
        <v>2336887.58</v>
      </c>
      <c r="O17" s="38">
        <v>1475733.61</v>
      </c>
      <c r="P17" s="38">
        <v>861153.97</v>
      </c>
      <c r="Q17" s="37">
        <v>0.0</v>
      </c>
      <c r="R17" s="37">
        <v>0.0</v>
      </c>
      <c r="S17" s="37">
        <v>0.0</v>
      </c>
      <c r="T17" s="37">
        <v>0.0</v>
      </c>
      <c r="U17" s="37">
        <v>0.0</v>
      </c>
      <c r="V17" s="38">
        <v>1285288.17</v>
      </c>
      <c r="W17" s="38">
        <v>811653.49</v>
      </c>
      <c r="X17" s="38">
        <v>473634.68</v>
      </c>
      <c r="Y17" s="37">
        <v>0.0</v>
      </c>
      <c r="Z17" s="37">
        <v>0.0</v>
      </c>
      <c r="AA17" s="37">
        <v>0.0</v>
      </c>
      <c r="AB17" s="37">
        <v>0.0</v>
      </c>
      <c r="AC17" s="37">
        <v>0.0</v>
      </c>
      <c r="AD17" s="38">
        <v>0.0</v>
      </c>
      <c r="AE17" s="38">
        <v>0.0</v>
      </c>
      <c r="AF17" s="37">
        <v>0.0</v>
      </c>
      <c r="AG17" s="37">
        <v>0.0</v>
      </c>
      <c r="AH17" s="37">
        <v>0.0</v>
      </c>
      <c r="AI17" s="37">
        <v>196.1019</v>
      </c>
      <c r="AJ17" s="37">
        <v>196.1019</v>
      </c>
      <c r="AK17" s="37">
        <v>0.0</v>
      </c>
      <c r="AL17" s="37">
        <v>0.0</v>
      </c>
      <c r="AM17" s="37">
        <v>0.0</v>
      </c>
      <c r="AN17" s="37">
        <v>0.0</v>
      </c>
      <c r="AO17" s="38">
        <v>901351.05</v>
      </c>
      <c r="AP17" s="37">
        <v>0.0</v>
      </c>
      <c r="AQ17" s="37">
        <v>0.0</v>
      </c>
      <c r="AR17" s="37">
        <v>0.0</v>
      </c>
      <c r="AS17" s="38">
        <v>4920727.34</v>
      </c>
      <c r="AT17" s="38">
        <v>4461735.69</v>
      </c>
      <c r="AU17" s="38">
        <v>1879868.48</v>
      </c>
      <c r="AV17" s="38">
        <v>2005214.73</v>
      </c>
      <c r="AW17" s="37">
        <v>0.0</v>
      </c>
      <c r="AX17" s="38">
        <v>105624.24</v>
      </c>
      <c r="AY17" s="38">
        <v>471028.24</v>
      </c>
      <c r="AZ17" s="37">
        <v>0.0</v>
      </c>
      <c r="BA17" s="38">
        <v>9736776.59</v>
      </c>
      <c r="BB17" s="38">
        <v>2138112.24</v>
      </c>
      <c r="BC17" s="38">
        <v>6073986.07</v>
      </c>
      <c r="BD17" s="37">
        <v>0.0</v>
      </c>
      <c r="BE17" s="38">
        <v>303882.61</v>
      </c>
      <c r="BF17" s="38">
        <v>408575.97</v>
      </c>
      <c r="BG17" s="38">
        <v>812219.71</v>
      </c>
      <c r="BH17" s="38">
        <v>0.0</v>
      </c>
      <c r="BI17" s="37">
        <v>0.0</v>
      </c>
      <c r="BJ17" s="37">
        <v>0.0</v>
      </c>
      <c r="BK17" s="38">
        <v>1.419851228E7</v>
      </c>
      <c r="BL17" s="38">
        <v>-9277784.93</v>
      </c>
      <c r="BM17" s="38">
        <v>-3057401.25</v>
      </c>
      <c r="BN17" s="37">
        <v>9.69191</v>
      </c>
      <c r="BO17" s="37">
        <v>0.0</v>
      </c>
      <c r="BP17" s="37">
        <v>0.0</v>
      </c>
    </row>
    <row r="18">
      <c r="A18" s="1"/>
      <c r="B18" s="37">
        <v>13.0</v>
      </c>
      <c r="C18" s="37">
        <v>2032.0</v>
      </c>
      <c r="D18" s="37">
        <v>9.69191</v>
      </c>
      <c r="E18" s="37">
        <v>0.30042</v>
      </c>
      <c r="F18" s="38">
        <v>1.120356993E7</v>
      </c>
      <c r="G18" s="38">
        <v>8613.7</v>
      </c>
      <c r="H18" s="38">
        <v>3923.21</v>
      </c>
      <c r="I18" s="38">
        <v>4690.48</v>
      </c>
      <c r="J18" s="37">
        <v>0.0</v>
      </c>
      <c r="K18" s="37">
        <v>0.0</v>
      </c>
      <c r="L18" s="37">
        <v>0.0</v>
      </c>
      <c r="M18" s="38">
        <v>385981.6</v>
      </c>
      <c r="N18" s="38">
        <v>2240713.99</v>
      </c>
      <c r="O18" s="38">
        <v>1481841.34</v>
      </c>
      <c r="P18" s="38">
        <v>758872.64</v>
      </c>
      <c r="Q18" s="37">
        <v>0.0</v>
      </c>
      <c r="R18" s="37">
        <v>0.0</v>
      </c>
      <c r="S18" s="37">
        <v>0.0</v>
      </c>
      <c r="T18" s="37">
        <v>0.0</v>
      </c>
      <c r="U18" s="37">
        <v>0.0</v>
      </c>
      <c r="V18" s="38">
        <v>1232392.69</v>
      </c>
      <c r="W18" s="38">
        <v>815012.74</v>
      </c>
      <c r="X18" s="38">
        <v>417379.95</v>
      </c>
      <c r="Y18" s="37">
        <v>0.0</v>
      </c>
      <c r="Z18" s="37">
        <v>0.0</v>
      </c>
      <c r="AA18" s="37">
        <v>0.0</v>
      </c>
      <c r="AB18" s="37">
        <v>0.0</v>
      </c>
      <c r="AC18" s="37">
        <v>0.0</v>
      </c>
      <c r="AD18" s="38">
        <v>0.0</v>
      </c>
      <c r="AE18" s="38">
        <v>0.0</v>
      </c>
      <c r="AF18" s="37">
        <v>0.0</v>
      </c>
      <c r="AG18" s="37">
        <v>0.0</v>
      </c>
      <c r="AH18" s="37">
        <v>0.0</v>
      </c>
      <c r="AI18" s="38">
        <v>225.5569</v>
      </c>
      <c r="AJ18" s="37">
        <v>225.5569</v>
      </c>
      <c r="AK18" s="37">
        <v>0.0</v>
      </c>
      <c r="AL18" s="37">
        <v>0.0</v>
      </c>
      <c r="AM18" s="37">
        <v>0.0</v>
      </c>
      <c r="AN18" s="37">
        <v>0.0</v>
      </c>
      <c r="AO18" s="38">
        <v>1012114.62</v>
      </c>
      <c r="AP18" s="37">
        <v>0.0</v>
      </c>
      <c r="AQ18" s="37">
        <v>0.0</v>
      </c>
      <c r="AR18" s="37">
        <v>0.0</v>
      </c>
      <c r="AS18" s="38">
        <v>4880042.16</v>
      </c>
      <c r="AT18" s="38">
        <v>4433852.72</v>
      </c>
      <c r="AU18" s="38">
        <v>1858987.08</v>
      </c>
      <c r="AV18" s="38">
        <v>2000828.96</v>
      </c>
      <c r="AW18" s="37">
        <v>0.0</v>
      </c>
      <c r="AX18" s="38">
        <v>104563.13</v>
      </c>
      <c r="AY18" s="38">
        <v>469473.55</v>
      </c>
      <c r="AZ18" s="37">
        <v>0.0</v>
      </c>
      <c r="BA18" s="38">
        <v>1.091568259E7</v>
      </c>
      <c r="BB18" s="38">
        <v>2382278.53</v>
      </c>
      <c r="BC18" s="38">
        <v>6825883.41</v>
      </c>
      <c r="BD18" s="37">
        <v>0.0</v>
      </c>
      <c r="BE18" s="38">
        <v>334535.65</v>
      </c>
      <c r="BF18" s="38">
        <v>448824.1</v>
      </c>
      <c r="BG18" s="38">
        <v>924160.89</v>
      </c>
      <c r="BH18" s="38">
        <v>0.0</v>
      </c>
      <c r="BI18" s="37">
        <v>0.0</v>
      </c>
      <c r="BJ18" s="37">
        <v>0.0</v>
      </c>
      <c r="BK18" s="38">
        <v>1.534953531E7</v>
      </c>
      <c r="BL18" s="38">
        <v>-1.046949316E7</v>
      </c>
      <c r="BM18" s="38">
        <v>-3145245.13</v>
      </c>
      <c r="BN18" s="37">
        <v>9.69191</v>
      </c>
      <c r="BO18" s="37">
        <v>0.0</v>
      </c>
      <c r="BP18" s="37">
        <v>0.0</v>
      </c>
    </row>
    <row r="19">
      <c r="A19" s="1"/>
      <c r="B19" s="37">
        <v>14.0</v>
      </c>
      <c r="C19" s="37">
        <v>2033.0</v>
      </c>
      <c r="D19" s="37">
        <v>9.69191</v>
      </c>
      <c r="E19" s="37">
        <v>0.27388</v>
      </c>
      <c r="F19" s="38">
        <v>1.060097035E7</v>
      </c>
      <c r="G19" s="38">
        <v>8716.2</v>
      </c>
      <c r="H19" s="38">
        <v>3954.12</v>
      </c>
      <c r="I19" s="38">
        <v>4762.08</v>
      </c>
      <c r="J19" s="37">
        <v>0.0</v>
      </c>
      <c r="K19" s="37">
        <v>0.0</v>
      </c>
      <c r="L19" s="37">
        <v>0.0</v>
      </c>
      <c r="M19" s="38">
        <v>382480.01</v>
      </c>
      <c r="N19" s="38">
        <v>2120194.07</v>
      </c>
      <c r="O19" s="38">
        <v>1447540.6</v>
      </c>
      <c r="P19" s="38">
        <v>672653.47</v>
      </c>
      <c r="Q19" s="37">
        <v>0.0</v>
      </c>
      <c r="R19" s="37">
        <v>0.0</v>
      </c>
      <c r="S19" s="37">
        <v>0.0</v>
      </c>
      <c r="T19" s="37">
        <v>0.0</v>
      </c>
      <c r="U19" s="37">
        <v>0.0</v>
      </c>
      <c r="V19" s="38">
        <v>1166106.74</v>
      </c>
      <c r="W19" s="38">
        <v>796147.33</v>
      </c>
      <c r="X19" s="38">
        <v>369959.41</v>
      </c>
      <c r="Y19" s="37">
        <v>0.0</v>
      </c>
      <c r="Z19" s="37">
        <v>0.0</v>
      </c>
      <c r="AA19" s="37">
        <v>0.0</v>
      </c>
      <c r="AB19" s="37">
        <v>0.0</v>
      </c>
      <c r="AC19" s="37">
        <v>0.0</v>
      </c>
      <c r="AD19" s="38">
        <v>0.0</v>
      </c>
      <c r="AE19" s="38">
        <v>0.0</v>
      </c>
      <c r="AF19" s="37">
        <v>0.0</v>
      </c>
      <c r="AG19" s="37">
        <v>0.0</v>
      </c>
      <c r="AH19" s="37">
        <v>0.0</v>
      </c>
      <c r="AI19" s="38">
        <v>257.6015</v>
      </c>
      <c r="AJ19" s="37">
        <v>257.6015</v>
      </c>
      <c r="AK19" s="37">
        <v>0.0</v>
      </c>
      <c r="AL19" s="37">
        <v>0.0</v>
      </c>
      <c r="AM19" s="37">
        <v>0.0</v>
      </c>
      <c r="AN19" s="37">
        <v>0.0</v>
      </c>
      <c r="AO19" s="38">
        <v>1133985.22</v>
      </c>
      <c r="AP19" s="37">
        <v>0.0</v>
      </c>
      <c r="AQ19" s="37">
        <v>0.0</v>
      </c>
      <c r="AR19" s="37">
        <v>0.0</v>
      </c>
      <c r="AS19" s="38">
        <v>4811739.84</v>
      </c>
      <c r="AT19" s="38">
        <v>4395155.54</v>
      </c>
      <c r="AU19" s="38">
        <v>1832928.93</v>
      </c>
      <c r="AV19" s="38">
        <v>1991871.15</v>
      </c>
      <c r="AW19" s="37">
        <v>0.0</v>
      </c>
      <c r="AX19" s="38">
        <v>103170.77</v>
      </c>
      <c r="AY19" s="38">
        <v>467184.69</v>
      </c>
      <c r="AZ19" s="37">
        <v>0.0</v>
      </c>
      <c r="BA19" s="38">
        <v>1.220518716E7</v>
      </c>
      <c r="BB19" s="38">
        <v>2795862.73</v>
      </c>
      <c r="BC19" s="38">
        <v>7509624.95</v>
      </c>
      <c r="BD19" s="37">
        <v>0.0</v>
      </c>
      <c r="BE19" s="38">
        <v>365464.86</v>
      </c>
      <c r="BF19" s="38">
        <v>488424.32</v>
      </c>
      <c r="BG19" s="38">
        <v>1045810.3</v>
      </c>
      <c r="BH19" s="38">
        <v>0.0</v>
      </c>
      <c r="BI19" s="37">
        <v>0.0</v>
      </c>
      <c r="BJ19" s="37">
        <v>0.0</v>
      </c>
      <c r="BK19" s="38">
        <v>1.66003427E7</v>
      </c>
      <c r="BL19" s="38">
        <v>-1.178860286E7</v>
      </c>
      <c r="BM19" s="38">
        <v>-3228662.55</v>
      </c>
      <c r="BN19" s="37">
        <v>9.69191</v>
      </c>
      <c r="BO19" s="37">
        <v>0.0</v>
      </c>
      <c r="BP19" s="37">
        <v>0.0</v>
      </c>
    </row>
    <row r="20">
      <c r="A20" s="1"/>
      <c r="B20" s="37">
        <v>15.0</v>
      </c>
      <c r="C20" s="37">
        <v>2034.0</v>
      </c>
      <c r="D20" s="37">
        <v>9.69191</v>
      </c>
      <c r="E20" s="37">
        <v>0.24968</v>
      </c>
      <c r="F20" s="38">
        <v>9826051.59</v>
      </c>
      <c r="G20" s="38">
        <v>8801.55</v>
      </c>
      <c r="H20" s="38">
        <v>3975.3</v>
      </c>
      <c r="I20" s="38">
        <v>4826.25</v>
      </c>
      <c r="J20" s="37">
        <v>0.0</v>
      </c>
      <c r="K20" s="37">
        <v>0.0</v>
      </c>
      <c r="L20" s="37">
        <v>0.0</v>
      </c>
      <c r="M20" s="38">
        <v>377981.03</v>
      </c>
      <c r="N20" s="38">
        <v>1965210.32</v>
      </c>
      <c r="O20" s="38">
        <v>1395626.32</v>
      </c>
      <c r="P20" s="38">
        <v>569584.0</v>
      </c>
      <c r="Q20" s="37">
        <v>0.0</v>
      </c>
      <c r="R20" s="37">
        <v>0.0</v>
      </c>
      <c r="S20" s="37">
        <v>0.0</v>
      </c>
      <c r="T20" s="37">
        <v>0.0</v>
      </c>
      <c r="U20" s="37">
        <v>0.0</v>
      </c>
      <c r="V20" s="38">
        <v>1080865.67</v>
      </c>
      <c r="W20" s="38">
        <v>767594.47</v>
      </c>
      <c r="X20" s="38">
        <v>313271.2</v>
      </c>
      <c r="Y20" s="37">
        <v>0.0</v>
      </c>
      <c r="Z20" s="37">
        <v>0.0</v>
      </c>
      <c r="AA20" s="37">
        <v>0.0</v>
      </c>
      <c r="AB20" s="37">
        <v>0.0</v>
      </c>
      <c r="AC20" s="37">
        <v>0.0</v>
      </c>
      <c r="AD20" s="38">
        <v>0.0</v>
      </c>
      <c r="AE20" s="38">
        <v>0.0</v>
      </c>
      <c r="AF20" s="37">
        <v>0.0</v>
      </c>
      <c r="AG20" s="37">
        <v>0.0</v>
      </c>
      <c r="AH20" s="37">
        <v>0.0</v>
      </c>
      <c r="AI20" s="38">
        <v>292.3544</v>
      </c>
      <c r="AJ20" s="37">
        <v>292.3544</v>
      </c>
      <c r="AK20" s="37">
        <v>0.0</v>
      </c>
      <c r="AL20" s="37">
        <v>0.0</v>
      </c>
      <c r="AM20" s="37">
        <v>0.0</v>
      </c>
      <c r="AN20" s="37">
        <v>0.0</v>
      </c>
      <c r="AO20" s="38">
        <v>1271214.93</v>
      </c>
      <c r="AP20" s="37">
        <v>0.0</v>
      </c>
      <c r="AQ20" s="37">
        <v>0.0</v>
      </c>
      <c r="AR20" s="37">
        <v>0.0</v>
      </c>
      <c r="AS20" s="38">
        <v>4704365.86</v>
      </c>
      <c r="AT20" s="38">
        <v>4345384.1</v>
      </c>
      <c r="AU20" s="38">
        <v>1801641.7</v>
      </c>
      <c r="AV20" s="38">
        <v>1978168.6</v>
      </c>
      <c r="AW20" s="37">
        <v>0.0</v>
      </c>
      <c r="AX20" s="38">
        <v>101430.58</v>
      </c>
      <c r="AY20" s="38">
        <v>464143.22</v>
      </c>
      <c r="AZ20" s="37">
        <v>0.0</v>
      </c>
      <c r="BA20" s="38">
        <v>1.364513108E7</v>
      </c>
      <c r="BB20" s="38">
        <v>3279904.94</v>
      </c>
      <c r="BC20" s="38">
        <v>8265106.94</v>
      </c>
      <c r="BD20" s="37">
        <v>0.0</v>
      </c>
      <c r="BE20" s="38">
        <v>395358.69</v>
      </c>
      <c r="BF20" s="38">
        <v>526018.38</v>
      </c>
      <c r="BG20" s="38">
        <v>1178742.12</v>
      </c>
      <c r="BH20" s="38">
        <v>0.0</v>
      </c>
      <c r="BI20" s="37">
        <v>0.0</v>
      </c>
      <c r="BJ20" s="37">
        <v>0.0</v>
      </c>
      <c r="BK20" s="38">
        <v>1.799051518E7</v>
      </c>
      <c r="BL20" s="38">
        <v>-1.328614933E7</v>
      </c>
      <c r="BM20" s="38">
        <v>-3317285.76</v>
      </c>
      <c r="BN20" s="37">
        <v>9.69191</v>
      </c>
      <c r="BO20" s="37">
        <v>0.0</v>
      </c>
      <c r="BP20" s="37">
        <v>0.0</v>
      </c>
    </row>
    <row r="21">
      <c r="A21" s="1"/>
      <c r="B21" s="37">
        <v>16.0</v>
      </c>
      <c r="C21" s="37">
        <v>2035.0</v>
      </c>
      <c r="D21" s="37">
        <v>9.69191</v>
      </c>
      <c r="E21" s="37">
        <v>0.22762</v>
      </c>
      <c r="F21" s="38">
        <v>9409932.3</v>
      </c>
      <c r="G21" s="38">
        <v>8867.71</v>
      </c>
      <c r="H21" s="38">
        <v>3985.85</v>
      </c>
      <c r="I21" s="38">
        <v>4881.86</v>
      </c>
      <c r="J21" s="37">
        <v>0.0</v>
      </c>
      <c r="K21" s="37">
        <v>0.0</v>
      </c>
      <c r="L21" s="37">
        <v>0.0</v>
      </c>
      <c r="M21" s="38">
        <v>372468.76</v>
      </c>
      <c r="N21" s="38">
        <v>1881986.46</v>
      </c>
      <c r="O21" s="38">
        <v>1358892.69</v>
      </c>
      <c r="P21" s="38">
        <v>523093.78</v>
      </c>
      <c r="Q21" s="37">
        <v>0.0</v>
      </c>
      <c r="R21" s="37">
        <v>0.0</v>
      </c>
      <c r="S21" s="37">
        <v>0.0</v>
      </c>
      <c r="T21" s="37">
        <v>0.0</v>
      </c>
      <c r="U21" s="37">
        <v>0.0</v>
      </c>
      <c r="V21" s="38">
        <v>1035092.55</v>
      </c>
      <c r="W21" s="38">
        <v>747390.98</v>
      </c>
      <c r="X21" s="38">
        <v>287701.58</v>
      </c>
      <c r="Y21" s="37">
        <v>0.0</v>
      </c>
      <c r="Z21" s="37">
        <v>0.0</v>
      </c>
      <c r="AA21" s="37">
        <v>0.0</v>
      </c>
      <c r="AB21" s="37">
        <v>0.0</v>
      </c>
      <c r="AC21" s="37">
        <v>0.0</v>
      </c>
      <c r="AD21" s="38">
        <v>0.0</v>
      </c>
      <c r="AE21" s="38">
        <v>0.0</v>
      </c>
      <c r="AF21" s="37">
        <v>0.0</v>
      </c>
      <c r="AG21" s="37">
        <v>0.0</v>
      </c>
      <c r="AH21" s="37">
        <v>0.0</v>
      </c>
      <c r="AI21" s="38">
        <v>329.9031</v>
      </c>
      <c r="AJ21" s="38">
        <v>329.9031</v>
      </c>
      <c r="AK21" s="37">
        <v>0.0</v>
      </c>
      <c r="AL21" s="37">
        <v>0.0</v>
      </c>
      <c r="AM21" s="37">
        <v>0.0</v>
      </c>
      <c r="AN21" s="37">
        <v>0.0</v>
      </c>
      <c r="AO21" s="38">
        <v>1378411.58</v>
      </c>
      <c r="AP21" s="37">
        <v>0.0</v>
      </c>
      <c r="AQ21" s="37">
        <v>0.0</v>
      </c>
      <c r="AR21" s="37">
        <v>0.0</v>
      </c>
      <c r="AS21" s="38">
        <v>4677156.97</v>
      </c>
      <c r="AT21" s="38">
        <v>4284363.82</v>
      </c>
      <c r="AU21" s="38">
        <v>1765139.86</v>
      </c>
      <c r="AV21" s="38">
        <v>1959547.76</v>
      </c>
      <c r="AW21" s="37">
        <v>0.0</v>
      </c>
      <c r="AX21" s="38">
        <v>99338.36</v>
      </c>
      <c r="AY21" s="38">
        <v>460337.84</v>
      </c>
      <c r="AZ21" s="37">
        <v>0.0</v>
      </c>
      <c r="BA21" s="38">
        <v>1.478463922E7</v>
      </c>
      <c r="BB21" s="38">
        <v>3703762.61</v>
      </c>
      <c r="BC21" s="38">
        <v>8770580.33</v>
      </c>
      <c r="BD21" s="37">
        <v>0.0</v>
      </c>
      <c r="BE21" s="38">
        <v>425517.13</v>
      </c>
      <c r="BF21" s="38">
        <v>563357.44</v>
      </c>
      <c r="BG21" s="38">
        <v>1321421.72</v>
      </c>
      <c r="BH21" s="38">
        <v>0.0</v>
      </c>
      <c r="BI21" s="37">
        <v>0.0</v>
      </c>
      <c r="BJ21" s="37">
        <v>0.0</v>
      </c>
      <c r="BK21" s="38">
        <v>1.906900304E7</v>
      </c>
      <c r="BL21" s="38">
        <v>-1.439184607E7</v>
      </c>
      <c r="BM21" s="38">
        <v>-3275872.0</v>
      </c>
      <c r="BN21" s="37">
        <v>9.69191</v>
      </c>
      <c r="BO21" s="37">
        <v>0.0</v>
      </c>
      <c r="BP21" s="37">
        <v>0.0</v>
      </c>
    </row>
    <row r="22">
      <c r="A22" s="1"/>
      <c r="B22" s="37">
        <v>17.0</v>
      </c>
      <c r="C22" s="37">
        <v>2036.0</v>
      </c>
      <c r="D22" s="37">
        <v>9.69191</v>
      </c>
      <c r="E22" s="37">
        <v>0.20751</v>
      </c>
      <c r="F22" s="38">
        <v>8921239.8</v>
      </c>
      <c r="G22" s="38">
        <v>8912.57</v>
      </c>
      <c r="H22" s="38">
        <v>3984.92</v>
      </c>
      <c r="I22" s="38">
        <v>4927.65</v>
      </c>
      <c r="J22" s="37">
        <v>0.0</v>
      </c>
      <c r="K22" s="37">
        <v>0.0</v>
      </c>
      <c r="L22" s="37">
        <v>0.0</v>
      </c>
      <c r="M22" s="38">
        <v>365935.51</v>
      </c>
      <c r="N22" s="38">
        <v>1784247.96</v>
      </c>
      <c r="O22" s="38">
        <v>1332529.35</v>
      </c>
      <c r="P22" s="38">
        <v>451718.61</v>
      </c>
      <c r="Q22" s="37">
        <v>0.0</v>
      </c>
      <c r="R22" s="37">
        <v>0.0</v>
      </c>
      <c r="S22" s="37">
        <v>0.0</v>
      </c>
      <c r="T22" s="37">
        <v>0.0</v>
      </c>
      <c r="U22" s="37">
        <v>0.0</v>
      </c>
      <c r="V22" s="38">
        <v>981336.38</v>
      </c>
      <c r="W22" s="38">
        <v>732891.14</v>
      </c>
      <c r="X22" s="38">
        <v>248445.24</v>
      </c>
      <c r="Y22" s="37">
        <v>0.0</v>
      </c>
      <c r="Z22" s="37">
        <v>0.0</v>
      </c>
      <c r="AA22" s="37">
        <v>0.0</v>
      </c>
      <c r="AB22" s="37">
        <v>0.0</v>
      </c>
      <c r="AC22" s="37">
        <v>0.0</v>
      </c>
      <c r="AD22" s="38">
        <v>0.0</v>
      </c>
      <c r="AE22" s="38">
        <v>0.0</v>
      </c>
      <c r="AF22" s="37">
        <v>0.0</v>
      </c>
      <c r="AG22" s="37">
        <v>0.0</v>
      </c>
      <c r="AH22" s="37">
        <v>0.0</v>
      </c>
      <c r="AI22" s="38">
        <v>370.2313</v>
      </c>
      <c r="AJ22" s="38">
        <v>370.2313</v>
      </c>
      <c r="AK22" s="37">
        <v>0.0</v>
      </c>
      <c r="AL22" s="37">
        <v>0.0</v>
      </c>
      <c r="AM22" s="37">
        <v>0.0</v>
      </c>
      <c r="AN22" s="37">
        <v>0.0</v>
      </c>
      <c r="AO22" s="38">
        <v>1492387.5</v>
      </c>
      <c r="AP22" s="37">
        <v>0.0</v>
      </c>
      <c r="AQ22" s="37">
        <v>0.0</v>
      </c>
      <c r="AR22" s="37">
        <v>0.0</v>
      </c>
      <c r="AS22" s="38">
        <v>4633190.15</v>
      </c>
      <c r="AT22" s="38">
        <v>4211980.54</v>
      </c>
      <c r="AU22" s="38">
        <v>1723474.49</v>
      </c>
      <c r="AV22" s="38">
        <v>1935880.57</v>
      </c>
      <c r="AW22" s="37">
        <v>0.0</v>
      </c>
      <c r="AX22" s="38">
        <v>96892.64</v>
      </c>
      <c r="AY22" s="38">
        <v>455732.85</v>
      </c>
      <c r="AZ22" s="37">
        <v>0.0</v>
      </c>
      <c r="BA22" s="38">
        <v>1.599176867E7</v>
      </c>
      <c r="BB22" s="38">
        <v>4081787.14</v>
      </c>
      <c r="BC22" s="38">
        <v>9379647.61</v>
      </c>
      <c r="BD22" s="37">
        <v>0.0</v>
      </c>
      <c r="BE22" s="38">
        <v>455842.38</v>
      </c>
      <c r="BF22" s="38">
        <v>600473.87</v>
      </c>
      <c r="BG22" s="38">
        <v>1474017.67</v>
      </c>
      <c r="BH22" s="38">
        <v>0.0</v>
      </c>
      <c r="BI22" s="37">
        <v>0.0</v>
      </c>
      <c r="BJ22" s="37">
        <v>0.0</v>
      </c>
      <c r="BK22" s="38">
        <v>2.020374922E7</v>
      </c>
      <c r="BL22" s="38">
        <v>-1.557055907E7</v>
      </c>
      <c r="BM22" s="38">
        <v>-3231046.71</v>
      </c>
      <c r="BN22" s="37">
        <v>9.69191</v>
      </c>
      <c r="BO22" s="37">
        <v>0.0</v>
      </c>
      <c r="BP22" s="37">
        <v>0.0</v>
      </c>
    </row>
    <row r="23">
      <c r="A23" s="1"/>
      <c r="B23" s="37">
        <v>18.0</v>
      </c>
      <c r="C23" s="37">
        <v>2037.0</v>
      </c>
      <c r="D23" s="37">
        <v>9.69191</v>
      </c>
      <c r="E23" s="37">
        <v>0.18918</v>
      </c>
      <c r="F23" s="38">
        <v>8747997.11</v>
      </c>
      <c r="G23" s="38">
        <v>8933.71</v>
      </c>
      <c r="H23" s="38">
        <v>3971.45</v>
      </c>
      <c r="I23" s="38">
        <v>4962.26</v>
      </c>
      <c r="J23" s="37">
        <v>0.0</v>
      </c>
      <c r="K23" s="37">
        <v>0.0</v>
      </c>
      <c r="L23" s="37">
        <v>0.0</v>
      </c>
      <c r="M23" s="38">
        <v>358382.85</v>
      </c>
      <c r="N23" s="38">
        <v>1749599.42</v>
      </c>
      <c r="O23" s="38">
        <v>1329223.35</v>
      </c>
      <c r="P23" s="38">
        <v>420376.07</v>
      </c>
      <c r="Q23" s="37">
        <v>0.0</v>
      </c>
      <c r="R23" s="37">
        <v>0.0</v>
      </c>
      <c r="S23" s="37">
        <v>0.0</v>
      </c>
      <c r="T23" s="37">
        <v>0.0</v>
      </c>
      <c r="U23" s="37">
        <v>0.0</v>
      </c>
      <c r="V23" s="38">
        <v>962279.68</v>
      </c>
      <c r="W23" s="38">
        <v>731072.84</v>
      </c>
      <c r="X23" s="38">
        <v>231206.84</v>
      </c>
      <c r="Y23" s="37">
        <v>0.0</v>
      </c>
      <c r="Z23" s="37">
        <v>0.0</v>
      </c>
      <c r="AA23" s="37">
        <v>0.0</v>
      </c>
      <c r="AB23" s="37">
        <v>0.0</v>
      </c>
      <c r="AC23" s="37">
        <v>0.0</v>
      </c>
      <c r="AD23" s="38">
        <v>0.0</v>
      </c>
      <c r="AE23" s="38">
        <v>0.0</v>
      </c>
      <c r="AF23" s="37">
        <v>0.0</v>
      </c>
      <c r="AG23" s="37">
        <v>0.0</v>
      </c>
      <c r="AH23" s="37">
        <v>0.0</v>
      </c>
      <c r="AI23" s="38">
        <v>413.1468</v>
      </c>
      <c r="AJ23" s="38">
        <v>413.1468</v>
      </c>
      <c r="AK23" s="37">
        <v>0.0</v>
      </c>
      <c r="AL23" s="37">
        <v>0.0</v>
      </c>
      <c r="AM23" s="37">
        <v>0.0</v>
      </c>
      <c r="AN23" s="37">
        <v>0.0</v>
      </c>
      <c r="AO23" s="38">
        <v>1579691.63</v>
      </c>
      <c r="AP23" s="37">
        <v>0.0</v>
      </c>
      <c r="AQ23" s="37">
        <v>0.0</v>
      </c>
      <c r="AR23" s="37">
        <v>0.0</v>
      </c>
      <c r="AS23" s="38">
        <v>4659300.45</v>
      </c>
      <c r="AT23" s="38">
        <v>4128244.46</v>
      </c>
      <c r="AU23" s="38">
        <v>1676761.16</v>
      </c>
      <c r="AV23" s="38">
        <v>1907067.36</v>
      </c>
      <c r="AW23" s="37">
        <v>0.0</v>
      </c>
      <c r="AX23" s="38">
        <v>94101.67</v>
      </c>
      <c r="AY23" s="38">
        <v>450314.28</v>
      </c>
      <c r="AZ23" s="37">
        <v>0.0</v>
      </c>
      <c r="BA23" s="38">
        <v>1.693433217E7</v>
      </c>
      <c r="BB23" s="38">
        <v>4360447.86</v>
      </c>
      <c r="BC23" s="38">
        <v>9812188.92</v>
      </c>
      <c r="BD23" s="37">
        <v>0.0</v>
      </c>
      <c r="BE23" s="38">
        <v>487733.32</v>
      </c>
      <c r="BF23" s="38">
        <v>638287.76</v>
      </c>
      <c r="BG23" s="38">
        <v>1635674.31</v>
      </c>
      <c r="BH23" s="38">
        <v>0.0</v>
      </c>
      <c r="BI23" s="37">
        <v>0.0</v>
      </c>
      <c r="BJ23" s="37">
        <v>0.0</v>
      </c>
      <c r="BK23" s="38">
        <v>2.106257663E7</v>
      </c>
      <c r="BL23" s="38">
        <v>-1.640327618E7</v>
      </c>
      <c r="BM23" s="38">
        <v>-3103171.79</v>
      </c>
      <c r="BN23" s="37">
        <v>9.69191</v>
      </c>
      <c r="BO23" s="37">
        <v>0.0</v>
      </c>
      <c r="BP23" s="37">
        <v>0.0</v>
      </c>
    </row>
    <row r="24">
      <c r="A24" s="1"/>
      <c r="B24" s="37">
        <v>19.0</v>
      </c>
      <c r="C24" s="37">
        <v>2038.0</v>
      </c>
      <c r="D24" s="37">
        <v>9.69191</v>
      </c>
      <c r="E24" s="37">
        <v>0.17246</v>
      </c>
      <c r="F24" s="38">
        <v>8491466.5</v>
      </c>
      <c r="G24" s="38">
        <v>8928.8</v>
      </c>
      <c r="H24" s="38">
        <v>3944.36</v>
      </c>
      <c r="I24" s="38">
        <v>4984.44</v>
      </c>
      <c r="J24" s="37">
        <v>0.0</v>
      </c>
      <c r="K24" s="37">
        <v>0.0</v>
      </c>
      <c r="L24" s="37">
        <v>0.0</v>
      </c>
      <c r="M24" s="38">
        <v>349832.71</v>
      </c>
      <c r="N24" s="38">
        <v>1698293.3</v>
      </c>
      <c r="O24" s="38">
        <v>1335762.68</v>
      </c>
      <c r="P24" s="38">
        <v>362530.62</v>
      </c>
      <c r="Q24" s="37">
        <v>0.0</v>
      </c>
      <c r="R24" s="37">
        <v>0.0</v>
      </c>
      <c r="S24" s="37">
        <v>0.0</v>
      </c>
      <c r="T24" s="37">
        <v>0.0</v>
      </c>
      <c r="U24" s="37">
        <v>0.0</v>
      </c>
      <c r="V24" s="38">
        <v>934061.31</v>
      </c>
      <c r="W24" s="38">
        <v>734669.47</v>
      </c>
      <c r="X24" s="38">
        <v>199391.84</v>
      </c>
      <c r="Y24" s="37">
        <v>0.0</v>
      </c>
      <c r="Z24" s="37">
        <v>0.0</v>
      </c>
      <c r="AA24" s="37">
        <v>0.0</v>
      </c>
      <c r="AB24" s="37">
        <v>0.0</v>
      </c>
      <c r="AC24" s="37">
        <v>0.0</v>
      </c>
      <c r="AD24" s="38">
        <v>0.0</v>
      </c>
      <c r="AE24" s="38">
        <v>0.0</v>
      </c>
      <c r="AF24" s="37">
        <v>0.0</v>
      </c>
      <c r="AG24" s="37">
        <v>0.0</v>
      </c>
      <c r="AH24" s="37">
        <v>0.0</v>
      </c>
      <c r="AI24" s="38">
        <v>458.3641</v>
      </c>
      <c r="AJ24" s="38">
        <v>458.3641</v>
      </c>
      <c r="AK24" s="37">
        <v>0.0</v>
      </c>
      <c r="AL24" s="37">
        <v>0.0</v>
      </c>
      <c r="AM24" s="37">
        <v>0.0</v>
      </c>
      <c r="AN24" s="37">
        <v>0.0</v>
      </c>
      <c r="AO24" s="38">
        <v>1674434.2</v>
      </c>
      <c r="AP24" s="37">
        <v>0.0</v>
      </c>
      <c r="AQ24" s="37">
        <v>0.0</v>
      </c>
      <c r="AR24" s="37">
        <v>0.0</v>
      </c>
      <c r="AS24" s="38">
        <v>4666008.69</v>
      </c>
      <c r="AT24" s="38">
        <v>4033411.76</v>
      </c>
      <c r="AU24" s="38">
        <v>1625195.14</v>
      </c>
      <c r="AV24" s="38">
        <v>1873131.97</v>
      </c>
      <c r="AW24" s="37">
        <v>0.0</v>
      </c>
      <c r="AX24" s="38">
        <v>90973.45</v>
      </c>
      <c r="AY24" s="38">
        <v>444111.2</v>
      </c>
      <c r="AZ24" s="37">
        <v>0.0</v>
      </c>
      <c r="BA24" s="38">
        <v>1.79530616E7</v>
      </c>
      <c r="BB24" s="38">
        <v>4592280.25</v>
      </c>
      <c r="BC24" s="38">
        <v>1.03560698E7</v>
      </c>
      <c r="BD24" s="37">
        <v>0.0</v>
      </c>
      <c r="BE24" s="38">
        <v>521443.57</v>
      </c>
      <c r="BF24" s="38">
        <v>676167.17</v>
      </c>
      <c r="BG24" s="38">
        <v>1807100.81</v>
      </c>
      <c r="BH24" s="38">
        <v>0.0</v>
      </c>
      <c r="BI24" s="37">
        <v>0.0</v>
      </c>
      <c r="BJ24" s="37">
        <v>0.0</v>
      </c>
      <c r="BK24" s="38">
        <v>2.198647336E7</v>
      </c>
      <c r="BL24" s="38">
        <v>-1.732046467E7</v>
      </c>
      <c r="BM24" s="38">
        <v>-2987087.34</v>
      </c>
      <c r="BN24" s="37">
        <v>9.69191</v>
      </c>
      <c r="BO24" s="37">
        <v>0.0</v>
      </c>
      <c r="BP24" s="37">
        <v>0.0</v>
      </c>
    </row>
    <row r="25">
      <c r="A25" s="1"/>
      <c r="B25" s="37">
        <v>20.0</v>
      </c>
      <c r="C25" s="37">
        <v>2039.0</v>
      </c>
      <c r="D25" s="37">
        <v>9.69191</v>
      </c>
      <c r="E25" s="37">
        <v>0.15722</v>
      </c>
      <c r="F25" s="38">
        <v>8133378.53</v>
      </c>
      <c r="G25" s="38">
        <v>8895.68</v>
      </c>
      <c r="H25" s="38">
        <v>3902.65</v>
      </c>
      <c r="I25" s="38">
        <v>4993.03</v>
      </c>
      <c r="J25" s="37">
        <v>0.0</v>
      </c>
      <c r="K25" s="37">
        <v>0.0</v>
      </c>
      <c r="L25" s="37">
        <v>0.0</v>
      </c>
      <c r="M25" s="38">
        <v>340313.71</v>
      </c>
      <c r="N25" s="38">
        <v>1626675.71</v>
      </c>
      <c r="O25" s="38">
        <v>1323854.96</v>
      </c>
      <c r="P25" s="38">
        <v>302820.75</v>
      </c>
      <c r="Q25" s="37">
        <v>0.0</v>
      </c>
      <c r="R25" s="37">
        <v>0.0</v>
      </c>
      <c r="S25" s="37">
        <v>0.0</v>
      </c>
      <c r="T25" s="37">
        <v>0.0</v>
      </c>
      <c r="U25" s="37">
        <v>0.0</v>
      </c>
      <c r="V25" s="38">
        <v>894671.64</v>
      </c>
      <c r="W25" s="38">
        <v>728120.23</v>
      </c>
      <c r="X25" s="38">
        <v>166551.41</v>
      </c>
      <c r="Y25" s="37">
        <v>0.0</v>
      </c>
      <c r="Z25" s="37">
        <v>0.0</v>
      </c>
      <c r="AA25" s="37">
        <v>0.0</v>
      </c>
      <c r="AB25" s="37">
        <v>0.0</v>
      </c>
      <c r="AC25" s="37">
        <v>0.0</v>
      </c>
      <c r="AD25" s="38">
        <v>0.0</v>
      </c>
      <c r="AE25" s="38">
        <v>0.0</v>
      </c>
      <c r="AF25" s="37">
        <v>0.0</v>
      </c>
      <c r="AG25" s="37">
        <v>0.0</v>
      </c>
      <c r="AH25" s="37">
        <v>0.0</v>
      </c>
      <c r="AI25" s="38">
        <v>505.5676</v>
      </c>
      <c r="AJ25" s="38">
        <v>505.5676</v>
      </c>
      <c r="AK25" s="37">
        <v>0.0</v>
      </c>
      <c r="AL25" s="37">
        <v>0.0</v>
      </c>
      <c r="AM25" s="37">
        <v>0.0</v>
      </c>
      <c r="AN25" s="37">
        <v>0.0</v>
      </c>
      <c r="AO25" s="38">
        <v>1776956.73</v>
      </c>
      <c r="AP25" s="37">
        <v>0.0</v>
      </c>
      <c r="AQ25" s="37">
        <v>0.0</v>
      </c>
      <c r="AR25" s="37">
        <v>0.0</v>
      </c>
      <c r="AS25" s="38">
        <v>4648019.03</v>
      </c>
      <c r="AT25" s="38">
        <v>3927836.74</v>
      </c>
      <c r="AU25" s="38">
        <v>1569020.27</v>
      </c>
      <c r="AV25" s="38">
        <v>1834116.79</v>
      </c>
      <c r="AW25" s="37">
        <v>0.0</v>
      </c>
      <c r="AX25" s="38">
        <v>87520.0</v>
      </c>
      <c r="AY25" s="38">
        <v>437179.68</v>
      </c>
      <c r="AZ25" s="37">
        <v>0.0</v>
      </c>
      <c r="BA25" s="38">
        <v>1.905123861E7</v>
      </c>
      <c r="BB25" s="38">
        <v>4895122.65</v>
      </c>
      <c r="BC25" s="38">
        <v>1.089780642E7</v>
      </c>
      <c r="BD25" s="37">
        <v>0.0</v>
      </c>
      <c r="BE25" s="38">
        <v>556034.62</v>
      </c>
      <c r="BF25" s="38">
        <v>714903.23</v>
      </c>
      <c r="BG25" s="38">
        <v>1987371.69</v>
      </c>
      <c r="BH25" s="38">
        <v>0.0</v>
      </c>
      <c r="BI25" s="37">
        <v>0.0</v>
      </c>
      <c r="BJ25" s="37">
        <v>0.0</v>
      </c>
      <c r="BK25" s="38">
        <v>2.297907535E7</v>
      </c>
      <c r="BL25" s="38">
        <v>-1.833105632E7</v>
      </c>
      <c r="BM25" s="38">
        <v>-2882008.68</v>
      </c>
      <c r="BN25" s="37">
        <v>9.69191</v>
      </c>
      <c r="BO25" s="37">
        <v>0.0</v>
      </c>
      <c r="BP25" s="37">
        <v>0.0</v>
      </c>
    </row>
    <row r="26">
      <c r="A26" s="1"/>
      <c r="B26" s="37">
        <v>21.0</v>
      </c>
      <c r="C26" s="37">
        <v>2040.0</v>
      </c>
      <c r="D26" s="37">
        <v>9.69191</v>
      </c>
      <c r="E26" s="37">
        <v>0.14333</v>
      </c>
      <c r="F26" s="38">
        <v>7962387.32</v>
      </c>
      <c r="G26" s="38">
        <v>8834.44</v>
      </c>
      <c r="H26" s="38">
        <v>3847.09</v>
      </c>
      <c r="I26" s="38">
        <v>4987.35</v>
      </c>
      <c r="J26" s="37">
        <v>0.0</v>
      </c>
      <c r="K26" s="37">
        <v>0.0</v>
      </c>
      <c r="L26" s="37">
        <v>0.0</v>
      </c>
      <c r="M26" s="38">
        <v>329876.44</v>
      </c>
      <c r="N26" s="38">
        <v>1592477.46</v>
      </c>
      <c r="O26" s="38">
        <v>1324261.1</v>
      </c>
      <c r="P26" s="38">
        <v>268216.36</v>
      </c>
      <c r="Q26" s="37">
        <v>0.0</v>
      </c>
      <c r="R26" s="37">
        <v>0.0</v>
      </c>
      <c r="S26" s="37">
        <v>0.0</v>
      </c>
      <c r="T26" s="37">
        <v>0.0</v>
      </c>
      <c r="U26" s="37">
        <v>0.0</v>
      </c>
      <c r="V26" s="38">
        <v>875862.6</v>
      </c>
      <c r="W26" s="38">
        <v>728343.61</v>
      </c>
      <c r="X26" s="38">
        <v>147519.0</v>
      </c>
      <c r="Y26" s="37">
        <v>0.0</v>
      </c>
      <c r="Z26" s="37">
        <v>0.0</v>
      </c>
      <c r="AA26" s="37">
        <v>0.0</v>
      </c>
      <c r="AB26" s="37">
        <v>0.0</v>
      </c>
      <c r="AC26" s="37">
        <v>0.0</v>
      </c>
      <c r="AD26" s="38">
        <v>0.0</v>
      </c>
      <c r="AE26" s="38">
        <v>0.0</v>
      </c>
      <c r="AF26" s="37">
        <v>0.0</v>
      </c>
      <c r="AG26" s="37">
        <v>0.0</v>
      </c>
      <c r="AH26" s="37">
        <v>0.0</v>
      </c>
      <c r="AI26" s="38">
        <v>554.3074</v>
      </c>
      <c r="AJ26" s="38">
        <v>554.3074</v>
      </c>
      <c r="AK26" s="37">
        <v>0.0</v>
      </c>
      <c r="AL26" s="37">
        <v>0.0</v>
      </c>
      <c r="AM26" s="37">
        <v>0.0</v>
      </c>
      <c r="AN26" s="37">
        <v>0.0</v>
      </c>
      <c r="AO26" s="38">
        <v>1863441.61</v>
      </c>
      <c r="AP26" s="37">
        <v>0.0</v>
      </c>
      <c r="AQ26" s="37">
        <v>0.0</v>
      </c>
      <c r="AR26" s="37">
        <v>0.0</v>
      </c>
      <c r="AS26" s="38">
        <v>4671046.87</v>
      </c>
      <c r="AT26" s="38">
        <v>3812103.02</v>
      </c>
      <c r="AU26" s="38">
        <v>1508610.99</v>
      </c>
      <c r="AV26" s="38">
        <v>1790153.41</v>
      </c>
      <c r="AW26" s="37">
        <v>0.0</v>
      </c>
      <c r="AX26" s="38">
        <v>83764.96</v>
      </c>
      <c r="AY26" s="38">
        <v>429573.66</v>
      </c>
      <c r="AZ26" s="37">
        <v>0.0</v>
      </c>
      <c r="BA26" s="38">
        <v>1.999078654E7</v>
      </c>
      <c r="BB26" s="38">
        <v>5140354.19</v>
      </c>
      <c r="BC26" s="38">
        <v>1.132767447E7</v>
      </c>
      <c r="BD26" s="37">
        <v>0.0</v>
      </c>
      <c r="BE26" s="38">
        <v>591918.88</v>
      </c>
      <c r="BF26" s="38">
        <v>754167.99</v>
      </c>
      <c r="BG26" s="38">
        <v>2176671.01</v>
      </c>
      <c r="BH26" s="38">
        <v>0.0</v>
      </c>
      <c r="BI26" s="37">
        <v>0.0</v>
      </c>
      <c r="BJ26" s="37">
        <v>0.0</v>
      </c>
      <c r="BK26" s="38">
        <v>2.380288955E7</v>
      </c>
      <c r="BL26" s="38">
        <v>-1.913184269E7</v>
      </c>
      <c r="BM26" s="38">
        <v>-2742167.01</v>
      </c>
      <c r="BN26" s="37">
        <v>9.69191</v>
      </c>
      <c r="BO26" s="37">
        <v>0.0</v>
      </c>
      <c r="BP26" s="37">
        <v>0.0</v>
      </c>
    </row>
    <row r="27">
      <c r="A27" s="1"/>
      <c r="B27" s="37">
        <v>22.0</v>
      </c>
      <c r="C27" s="37">
        <v>2041.0</v>
      </c>
      <c r="D27" s="37">
        <v>9.69191</v>
      </c>
      <c r="E27" s="37">
        <v>0.13067</v>
      </c>
      <c r="F27" s="38">
        <v>7722417.63</v>
      </c>
      <c r="G27" s="38">
        <v>8743.93</v>
      </c>
      <c r="H27" s="38">
        <v>3777.64</v>
      </c>
      <c r="I27" s="38">
        <v>4966.29</v>
      </c>
      <c r="J27" s="37">
        <v>0.0</v>
      </c>
      <c r="K27" s="37">
        <v>0.0</v>
      </c>
      <c r="L27" s="37">
        <v>0.0</v>
      </c>
      <c r="M27" s="38">
        <v>318571.76</v>
      </c>
      <c r="N27" s="38">
        <v>1544483.53</v>
      </c>
      <c r="O27" s="38">
        <v>1297175.86</v>
      </c>
      <c r="P27" s="38">
        <v>247307.67</v>
      </c>
      <c r="Q27" s="37">
        <v>0.0</v>
      </c>
      <c r="R27" s="37">
        <v>0.0</v>
      </c>
      <c r="S27" s="37">
        <v>0.0</v>
      </c>
      <c r="T27" s="37">
        <v>0.0</v>
      </c>
      <c r="U27" s="37">
        <v>0.0</v>
      </c>
      <c r="V27" s="38">
        <v>849465.94</v>
      </c>
      <c r="W27" s="38">
        <v>713446.72</v>
      </c>
      <c r="X27" s="38">
        <v>136019.22</v>
      </c>
      <c r="Y27" s="37">
        <v>0.0</v>
      </c>
      <c r="Z27" s="37">
        <v>0.0</v>
      </c>
      <c r="AA27" s="37">
        <v>0.0</v>
      </c>
      <c r="AB27" s="37">
        <v>0.0</v>
      </c>
      <c r="AC27" s="37">
        <v>0.0</v>
      </c>
      <c r="AD27" s="38">
        <v>0.0</v>
      </c>
      <c r="AE27" s="38">
        <v>0.0</v>
      </c>
      <c r="AF27" s="37">
        <v>0.0</v>
      </c>
      <c r="AG27" s="37">
        <v>0.0</v>
      </c>
      <c r="AH27" s="37">
        <v>0.0</v>
      </c>
      <c r="AI27" s="38">
        <v>603.9518</v>
      </c>
      <c r="AJ27" s="38">
        <v>603.9518</v>
      </c>
      <c r="AK27" s="37">
        <v>0.0</v>
      </c>
      <c r="AL27" s="37">
        <v>0.0</v>
      </c>
      <c r="AM27" s="37">
        <v>0.0</v>
      </c>
      <c r="AN27" s="37">
        <v>0.0</v>
      </c>
      <c r="AO27" s="38">
        <v>1954963.46</v>
      </c>
      <c r="AP27" s="37">
        <v>0.0</v>
      </c>
      <c r="AQ27" s="37">
        <v>0.0</v>
      </c>
      <c r="AR27" s="37">
        <v>0.0</v>
      </c>
      <c r="AS27" s="38">
        <v>4676832.57</v>
      </c>
      <c r="AT27" s="38">
        <v>3686807.37</v>
      </c>
      <c r="AU27" s="38">
        <v>1444345.51</v>
      </c>
      <c r="AV27" s="38">
        <v>1741372.14</v>
      </c>
      <c r="AW27" s="37">
        <v>0.0</v>
      </c>
      <c r="AX27" s="38">
        <v>79730.61</v>
      </c>
      <c r="AY27" s="38">
        <v>421359.12</v>
      </c>
      <c r="AZ27" s="37">
        <v>0.0</v>
      </c>
      <c r="BA27" s="38">
        <v>2.098191097E7</v>
      </c>
      <c r="BB27" s="38">
        <v>5496708.67</v>
      </c>
      <c r="BC27" s="38">
        <v>1.168739229E7</v>
      </c>
      <c r="BD27" s="37">
        <v>0.0</v>
      </c>
      <c r="BE27" s="38">
        <v>629097.13</v>
      </c>
      <c r="BF27" s="38">
        <v>793400.82</v>
      </c>
      <c r="BG27" s="38">
        <v>2375312.06</v>
      </c>
      <c r="BH27" s="38">
        <v>0.0</v>
      </c>
      <c r="BI27" s="37">
        <v>0.0</v>
      </c>
      <c r="BJ27" s="37">
        <v>0.0</v>
      </c>
      <c r="BK27" s="38">
        <v>2.466871834E7</v>
      </c>
      <c r="BL27" s="38">
        <v>-1.999188577E7</v>
      </c>
      <c r="BM27" s="38">
        <v>-2612339.71</v>
      </c>
      <c r="BN27" s="37">
        <v>9.69191</v>
      </c>
      <c r="BO27" s="37">
        <v>0.0</v>
      </c>
      <c r="BP27" s="37">
        <v>0.0</v>
      </c>
    </row>
    <row r="28">
      <c r="A28" s="1"/>
      <c r="B28" s="37">
        <v>23.0</v>
      </c>
      <c r="C28" s="37">
        <v>2042.0</v>
      </c>
      <c r="D28" s="37">
        <v>9.69191</v>
      </c>
      <c r="E28" s="37">
        <v>0.11912</v>
      </c>
      <c r="F28" s="38">
        <v>6780988.54</v>
      </c>
      <c r="G28" s="38">
        <v>8623.2</v>
      </c>
      <c r="H28" s="38">
        <v>3694.38</v>
      </c>
      <c r="I28" s="38">
        <v>4928.82</v>
      </c>
      <c r="J28" s="37">
        <v>0.0</v>
      </c>
      <c r="K28" s="37">
        <v>0.0</v>
      </c>
      <c r="L28" s="37">
        <v>0.0</v>
      </c>
      <c r="M28" s="38">
        <v>306459.84</v>
      </c>
      <c r="N28" s="38">
        <v>1356197.71</v>
      </c>
      <c r="O28" s="38">
        <v>1262397.68</v>
      </c>
      <c r="P28" s="38">
        <v>93800.03</v>
      </c>
      <c r="Q28" s="37">
        <v>0.0</v>
      </c>
      <c r="R28" s="37">
        <v>0.0</v>
      </c>
      <c r="S28" s="37">
        <v>0.0</v>
      </c>
      <c r="T28" s="37">
        <v>0.0</v>
      </c>
      <c r="U28" s="37">
        <v>0.0</v>
      </c>
      <c r="V28" s="38">
        <v>745908.74</v>
      </c>
      <c r="W28" s="38">
        <v>694318.73</v>
      </c>
      <c r="X28" s="38">
        <v>51590.01</v>
      </c>
      <c r="Y28" s="37">
        <v>0.0</v>
      </c>
      <c r="Z28" s="37">
        <v>0.0</v>
      </c>
      <c r="AA28" s="37">
        <v>0.0</v>
      </c>
      <c r="AB28" s="37">
        <v>0.0</v>
      </c>
      <c r="AC28" s="37">
        <v>0.0</v>
      </c>
      <c r="AD28" s="38">
        <v>0.0</v>
      </c>
      <c r="AE28" s="38">
        <v>0.0</v>
      </c>
      <c r="AF28" s="37">
        <v>0.0</v>
      </c>
      <c r="AG28" s="37">
        <v>0.0</v>
      </c>
      <c r="AH28" s="37">
        <v>0.0</v>
      </c>
      <c r="AI28" s="38">
        <v>653.6401</v>
      </c>
      <c r="AJ28" s="38">
        <v>653.6401</v>
      </c>
      <c r="AK28" s="37">
        <v>0.0</v>
      </c>
      <c r="AL28" s="37">
        <v>0.0</v>
      </c>
      <c r="AM28" s="37">
        <v>0.0</v>
      </c>
      <c r="AN28" s="37">
        <v>0.0</v>
      </c>
      <c r="AO28" s="38">
        <v>2105027.63</v>
      </c>
      <c r="AP28" s="37">
        <v>0.0</v>
      </c>
      <c r="AQ28" s="37">
        <v>0.0</v>
      </c>
      <c r="AR28" s="37">
        <v>0.0</v>
      </c>
      <c r="AS28" s="38">
        <v>4522870.75</v>
      </c>
      <c r="AT28" s="38">
        <v>3552646.25</v>
      </c>
      <c r="AU28" s="38">
        <v>1376679.02</v>
      </c>
      <c r="AV28" s="38">
        <v>1687919.36</v>
      </c>
      <c r="AW28" s="37">
        <v>0.0</v>
      </c>
      <c r="AX28" s="38">
        <v>75443.79</v>
      </c>
      <c r="AY28" s="38">
        <v>412604.08</v>
      </c>
      <c r="AZ28" s="37">
        <v>0.0</v>
      </c>
      <c r="BA28" s="38">
        <v>2.255479866E7</v>
      </c>
      <c r="BB28" s="38">
        <v>5869039.78</v>
      </c>
      <c r="BC28" s="38">
        <v>1.260506511E7</v>
      </c>
      <c r="BD28" s="37">
        <v>0.0</v>
      </c>
      <c r="BE28" s="38">
        <v>665218.06</v>
      </c>
      <c r="BF28" s="38">
        <v>830067.42</v>
      </c>
      <c r="BG28" s="38">
        <v>2585408.29</v>
      </c>
      <c r="BH28" s="38">
        <v>0.0</v>
      </c>
      <c r="BI28" s="37">
        <v>0.0</v>
      </c>
      <c r="BJ28" s="37">
        <v>0.0</v>
      </c>
      <c r="BK28" s="38">
        <v>2.61074449E7</v>
      </c>
      <c r="BL28" s="38">
        <v>-2.158457415E7</v>
      </c>
      <c r="BM28" s="38">
        <v>-2571154.47</v>
      </c>
      <c r="BN28" s="37">
        <v>9.69191</v>
      </c>
      <c r="BO28" s="37">
        <v>0.0</v>
      </c>
      <c r="BP28" s="37">
        <v>0.0</v>
      </c>
    </row>
    <row r="29">
      <c r="A29" s="1"/>
      <c r="B29" s="37">
        <v>24.0</v>
      </c>
      <c r="C29" s="37">
        <v>2043.0</v>
      </c>
      <c r="D29" s="37">
        <v>9.69191</v>
      </c>
      <c r="E29" s="37">
        <v>0.1086</v>
      </c>
      <c r="F29" s="38">
        <v>6378282.93</v>
      </c>
      <c r="G29" s="38">
        <v>8471.6</v>
      </c>
      <c r="H29" s="38">
        <v>3597.46</v>
      </c>
      <c r="I29" s="38">
        <v>4874.14</v>
      </c>
      <c r="J29" s="37">
        <v>0.0</v>
      </c>
      <c r="K29" s="37">
        <v>0.0</v>
      </c>
      <c r="L29" s="37">
        <v>0.0</v>
      </c>
      <c r="M29" s="38">
        <v>293616.31</v>
      </c>
      <c r="N29" s="38">
        <v>1275656.59</v>
      </c>
      <c r="O29" s="38">
        <v>1237995.17</v>
      </c>
      <c r="P29" s="38">
        <v>37661.41</v>
      </c>
      <c r="Q29" s="37">
        <v>0.0</v>
      </c>
      <c r="R29" s="37">
        <v>0.0</v>
      </c>
      <c r="S29" s="37">
        <v>0.0</v>
      </c>
      <c r="T29" s="37">
        <v>0.0</v>
      </c>
      <c r="U29" s="37">
        <v>0.0</v>
      </c>
      <c r="V29" s="38">
        <v>701611.12</v>
      </c>
      <c r="W29" s="38">
        <v>680897.35</v>
      </c>
      <c r="X29" s="38">
        <v>20713.78</v>
      </c>
      <c r="Y29" s="37">
        <v>0.0</v>
      </c>
      <c r="Z29" s="37">
        <v>0.0</v>
      </c>
      <c r="AA29" s="37">
        <v>0.0</v>
      </c>
      <c r="AB29" s="37">
        <v>0.0</v>
      </c>
      <c r="AC29" s="37">
        <v>0.0</v>
      </c>
      <c r="AD29" s="38">
        <v>0.0</v>
      </c>
      <c r="AE29" s="38">
        <v>0.0</v>
      </c>
      <c r="AF29" s="37">
        <v>0.0</v>
      </c>
      <c r="AG29" s="37">
        <v>0.0</v>
      </c>
      <c r="AH29" s="37">
        <v>0.0</v>
      </c>
      <c r="AI29" s="38">
        <v>702.3997</v>
      </c>
      <c r="AJ29" s="38">
        <v>702.3997</v>
      </c>
      <c r="AK29" s="37">
        <v>0.0</v>
      </c>
      <c r="AL29" s="37">
        <v>0.0</v>
      </c>
      <c r="AM29" s="37">
        <v>0.0</v>
      </c>
      <c r="AN29" s="37">
        <v>0.0</v>
      </c>
      <c r="AO29" s="38">
        <v>2207920.87</v>
      </c>
      <c r="AP29" s="37">
        <v>0.0</v>
      </c>
      <c r="AQ29" s="37">
        <v>0.0</v>
      </c>
      <c r="AR29" s="37">
        <v>0.0</v>
      </c>
      <c r="AS29" s="38">
        <v>4487978.89</v>
      </c>
      <c r="AT29" s="38">
        <v>3410507.07</v>
      </c>
      <c r="AU29" s="38">
        <v>1306069.89</v>
      </c>
      <c r="AV29" s="38">
        <v>1630093.19</v>
      </c>
      <c r="AW29" s="37">
        <v>0.0</v>
      </c>
      <c r="AX29" s="38">
        <v>70945.23</v>
      </c>
      <c r="AY29" s="38">
        <v>403398.77</v>
      </c>
      <c r="AZ29" s="37">
        <v>0.0</v>
      </c>
      <c r="BA29" s="38">
        <v>2.365587204E7</v>
      </c>
      <c r="BB29" s="38">
        <v>6191650.1</v>
      </c>
      <c r="BC29" s="38">
        <v>1.309175203E7</v>
      </c>
      <c r="BD29" s="37">
        <v>0.0</v>
      </c>
      <c r="BE29" s="38">
        <v>701922.98</v>
      </c>
      <c r="BF29" s="38">
        <v>866062.43</v>
      </c>
      <c r="BG29" s="38">
        <v>2804484.51</v>
      </c>
      <c r="BH29" s="38">
        <v>0.0</v>
      </c>
      <c r="BI29" s="37">
        <v>0.0</v>
      </c>
      <c r="BJ29" s="37">
        <v>0.0</v>
      </c>
      <c r="BK29" s="38">
        <v>2.706637911E7</v>
      </c>
      <c r="BL29" s="38">
        <v>-2.257840022E7</v>
      </c>
      <c r="BM29" s="38">
        <v>-2452014.26</v>
      </c>
      <c r="BN29" s="37">
        <v>9.69191</v>
      </c>
      <c r="BO29" s="37">
        <v>0.0</v>
      </c>
      <c r="BP29" s="37">
        <v>0.0</v>
      </c>
    </row>
    <row r="30">
      <c r="A30" s="1"/>
      <c r="B30" s="37">
        <v>25.0</v>
      </c>
      <c r="C30" s="37">
        <v>2044.0</v>
      </c>
      <c r="D30" s="37">
        <v>9.69191</v>
      </c>
      <c r="E30" s="37">
        <v>0.099</v>
      </c>
      <c r="F30" s="38">
        <v>5788014.56</v>
      </c>
      <c r="G30" s="38">
        <v>8289.16</v>
      </c>
      <c r="H30" s="38">
        <v>3487.15</v>
      </c>
      <c r="I30" s="38">
        <v>4802.01</v>
      </c>
      <c r="J30" s="37">
        <v>0.0</v>
      </c>
      <c r="K30" s="37">
        <v>0.0</v>
      </c>
      <c r="L30" s="37">
        <v>0.0</v>
      </c>
      <c r="M30" s="38">
        <v>280124.8</v>
      </c>
      <c r="N30" s="38">
        <v>1157602.91</v>
      </c>
      <c r="O30" s="38">
        <v>1136048.97</v>
      </c>
      <c r="P30" s="38">
        <v>21553.95</v>
      </c>
      <c r="Q30" s="37">
        <v>0.0</v>
      </c>
      <c r="R30" s="37">
        <v>0.0</v>
      </c>
      <c r="S30" s="37">
        <v>0.0</v>
      </c>
      <c r="T30" s="37">
        <v>0.0</v>
      </c>
      <c r="U30" s="37">
        <v>0.0</v>
      </c>
      <c r="V30" s="38">
        <v>636681.6</v>
      </c>
      <c r="W30" s="38">
        <v>624826.93</v>
      </c>
      <c r="X30" s="38">
        <v>11854.67</v>
      </c>
      <c r="Y30" s="37">
        <v>0.0</v>
      </c>
      <c r="Z30" s="37">
        <v>0.0</v>
      </c>
      <c r="AA30" s="37">
        <v>0.0</v>
      </c>
      <c r="AB30" s="37">
        <v>0.0</v>
      </c>
      <c r="AC30" s="37">
        <v>0.0</v>
      </c>
      <c r="AD30" s="38">
        <v>0.0</v>
      </c>
      <c r="AE30" s="38">
        <v>0.0</v>
      </c>
      <c r="AF30" s="37">
        <v>0.0</v>
      </c>
      <c r="AG30" s="37">
        <v>0.0</v>
      </c>
      <c r="AH30" s="37">
        <v>0.0</v>
      </c>
      <c r="AI30" s="38">
        <v>749.2034</v>
      </c>
      <c r="AJ30" s="38">
        <v>749.2034</v>
      </c>
      <c r="AK30" s="37">
        <v>0.0</v>
      </c>
      <c r="AL30" s="37">
        <v>0.0</v>
      </c>
      <c r="AM30" s="37">
        <v>0.0</v>
      </c>
      <c r="AN30" s="37">
        <v>0.0</v>
      </c>
      <c r="AO30" s="38">
        <v>2324226.87</v>
      </c>
      <c r="AP30" s="37">
        <v>0.0</v>
      </c>
      <c r="AQ30" s="37">
        <v>0.0</v>
      </c>
      <c r="AR30" s="37">
        <v>0.0</v>
      </c>
      <c r="AS30" s="38">
        <v>4407674.54</v>
      </c>
      <c r="AT30" s="38">
        <v>3261350.7</v>
      </c>
      <c r="AU30" s="38">
        <v>1233070.08</v>
      </c>
      <c r="AV30" s="38">
        <v>1568177.89</v>
      </c>
      <c r="AW30" s="37">
        <v>0.0</v>
      </c>
      <c r="AX30" s="38">
        <v>66274.54</v>
      </c>
      <c r="AY30" s="38">
        <v>393828.19</v>
      </c>
      <c r="AZ30" s="37">
        <v>0.0</v>
      </c>
      <c r="BA30" s="38">
        <v>2.488693254E7</v>
      </c>
      <c r="BB30" s="38">
        <v>6826045.17</v>
      </c>
      <c r="BC30" s="38">
        <v>1.339035907E7</v>
      </c>
      <c r="BD30" s="37">
        <v>0.0</v>
      </c>
      <c r="BE30" s="38">
        <v>737213.41</v>
      </c>
      <c r="BF30" s="38">
        <v>899319.26</v>
      </c>
      <c r="BG30" s="38">
        <v>3033995.63</v>
      </c>
      <c r="BH30" s="38">
        <v>0.0</v>
      </c>
      <c r="BI30" s="37">
        <v>0.0</v>
      </c>
      <c r="BJ30" s="37">
        <v>0.0</v>
      </c>
      <c r="BK30" s="38">
        <v>2.814828323E7</v>
      </c>
      <c r="BL30" s="38">
        <v>-2.374060869E7</v>
      </c>
      <c r="BM30" s="38">
        <v>-2350320.26</v>
      </c>
      <c r="BN30" s="37">
        <v>9.69191</v>
      </c>
      <c r="BO30" s="37">
        <v>0.0</v>
      </c>
      <c r="BP30" s="37">
        <v>0.0</v>
      </c>
    </row>
    <row r="31">
      <c r="A31" s="1"/>
      <c r="B31" s="37">
        <v>26.0</v>
      </c>
      <c r="C31" s="37">
        <v>2045.0</v>
      </c>
      <c r="D31" s="37">
        <v>9.69191</v>
      </c>
      <c r="E31" s="37">
        <v>0.09025</v>
      </c>
      <c r="F31" s="38">
        <v>5410217.87</v>
      </c>
      <c r="G31" s="38">
        <v>8075.73</v>
      </c>
      <c r="H31" s="38">
        <v>3363.87</v>
      </c>
      <c r="I31" s="38">
        <v>4711.86</v>
      </c>
      <c r="J31" s="37">
        <v>0.0</v>
      </c>
      <c r="K31" s="37">
        <v>0.0</v>
      </c>
      <c r="L31" s="37">
        <v>0.0</v>
      </c>
      <c r="M31" s="38">
        <v>266069.37</v>
      </c>
      <c r="N31" s="38">
        <v>1082043.57</v>
      </c>
      <c r="O31" s="38">
        <v>1059685.47</v>
      </c>
      <c r="P31" s="38">
        <v>22358.11</v>
      </c>
      <c r="Q31" s="37">
        <v>0.0</v>
      </c>
      <c r="R31" s="37">
        <v>0.0</v>
      </c>
      <c r="S31" s="37">
        <v>0.0</v>
      </c>
      <c r="T31" s="37">
        <v>0.0</v>
      </c>
      <c r="U31" s="37">
        <v>0.0</v>
      </c>
      <c r="V31" s="38">
        <v>595123.97</v>
      </c>
      <c r="W31" s="38">
        <v>582827.01</v>
      </c>
      <c r="X31" s="38">
        <v>12296.96</v>
      </c>
      <c r="Y31" s="37">
        <v>0.0</v>
      </c>
      <c r="Z31" s="37">
        <v>0.0</v>
      </c>
      <c r="AA31" s="37">
        <v>0.0</v>
      </c>
      <c r="AB31" s="37">
        <v>0.0</v>
      </c>
      <c r="AC31" s="37">
        <v>0.0</v>
      </c>
      <c r="AD31" s="38">
        <v>0.0</v>
      </c>
      <c r="AE31" s="38">
        <v>0.0</v>
      </c>
      <c r="AF31" s="37">
        <v>0.0</v>
      </c>
      <c r="AG31" s="37">
        <v>0.0</v>
      </c>
      <c r="AH31" s="37">
        <v>0.0</v>
      </c>
      <c r="AI31" s="38">
        <v>792.8795</v>
      </c>
      <c r="AJ31" s="38">
        <v>792.8795</v>
      </c>
      <c r="AK31" s="37">
        <v>0.0</v>
      </c>
      <c r="AL31" s="37">
        <v>0.0</v>
      </c>
      <c r="AM31" s="37">
        <v>0.0</v>
      </c>
      <c r="AN31" s="37">
        <v>0.0</v>
      </c>
      <c r="AO31" s="38">
        <v>2419833.75</v>
      </c>
      <c r="AP31" s="37">
        <v>0.0</v>
      </c>
      <c r="AQ31" s="37">
        <v>0.0</v>
      </c>
      <c r="AR31" s="37">
        <v>0.0</v>
      </c>
      <c r="AS31" s="38">
        <v>4371939.26</v>
      </c>
      <c r="AT31" s="38">
        <v>3106121.31</v>
      </c>
      <c r="AU31" s="38">
        <v>1158267.36</v>
      </c>
      <c r="AV31" s="38">
        <v>1502426.37</v>
      </c>
      <c r="AW31" s="37">
        <v>0.0</v>
      </c>
      <c r="AX31" s="38">
        <v>61475.54</v>
      </c>
      <c r="AY31" s="38">
        <v>383952.03</v>
      </c>
      <c r="AZ31" s="37">
        <v>0.0</v>
      </c>
      <c r="BA31" s="38">
        <v>2.59085786E7</v>
      </c>
      <c r="BB31" s="38">
        <v>7332646.76</v>
      </c>
      <c r="BC31" s="38">
        <v>1.360142239E7</v>
      </c>
      <c r="BD31" s="37">
        <v>0.0</v>
      </c>
      <c r="BE31" s="38">
        <v>771559.88</v>
      </c>
      <c r="BF31" s="38">
        <v>931086.86</v>
      </c>
      <c r="BG31" s="38">
        <v>3271862.71</v>
      </c>
      <c r="BH31" s="38">
        <v>0.0</v>
      </c>
      <c r="BI31" s="37">
        <v>0.0</v>
      </c>
      <c r="BJ31" s="37">
        <v>0.0</v>
      </c>
      <c r="BK31" s="38">
        <v>2.901469991E7</v>
      </c>
      <c r="BL31" s="38">
        <v>-2.464276064E7</v>
      </c>
      <c r="BM31" s="38">
        <v>-2224009.15</v>
      </c>
      <c r="BN31" s="37">
        <v>9.69191</v>
      </c>
      <c r="BO31" s="37">
        <v>0.0</v>
      </c>
      <c r="BP31" s="37">
        <v>0.0</v>
      </c>
    </row>
    <row r="32">
      <c r="A32" s="1"/>
      <c r="B32" s="37">
        <v>27.0</v>
      </c>
      <c r="C32" s="37">
        <v>2046.0</v>
      </c>
      <c r="D32" s="37">
        <v>9.69191</v>
      </c>
      <c r="E32" s="37">
        <v>0.08228</v>
      </c>
      <c r="F32" s="38">
        <v>5002733.42</v>
      </c>
      <c r="G32" s="38">
        <v>7831.39</v>
      </c>
      <c r="H32" s="38">
        <v>3228.2</v>
      </c>
      <c r="I32" s="38">
        <v>4603.19</v>
      </c>
      <c r="J32" s="37">
        <v>0.0</v>
      </c>
      <c r="K32" s="37">
        <v>0.0</v>
      </c>
      <c r="L32" s="37">
        <v>0.0</v>
      </c>
      <c r="M32" s="38">
        <v>251540.46</v>
      </c>
      <c r="N32" s="38">
        <v>1000546.68</v>
      </c>
      <c r="O32" s="38">
        <v>1000546.68</v>
      </c>
      <c r="P32" s="37">
        <v>0.0</v>
      </c>
      <c r="Q32" s="37">
        <v>0.0</v>
      </c>
      <c r="R32" s="37">
        <v>0.0</v>
      </c>
      <c r="S32" s="37">
        <v>0.0</v>
      </c>
      <c r="T32" s="37">
        <v>0.0</v>
      </c>
      <c r="U32" s="37">
        <v>0.0</v>
      </c>
      <c r="V32" s="38">
        <v>550300.68</v>
      </c>
      <c r="W32" s="38">
        <v>550300.68</v>
      </c>
      <c r="X32" s="37">
        <v>0.0</v>
      </c>
      <c r="Y32" s="37">
        <v>0.0</v>
      </c>
      <c r="Z32" s="37">
        <v>0.0</v>
      </c>
      <c r="AA32" s="37">
        <v>0.0</v>
      </c>
      <c r="AB32" s="37">
        <v>0.0</v>
      </c>
      <c r="AC32" s="37">
        <v>0.0</v>
      </c>
      <c r="AD32" s="38">
        <v>0.0</v>
      </c>
      <c r="AE32" s="38">
        <v>0.0</v>
      </c>
      <c r="AF32" s="37">
        <v>0.0</v>
      </c>
      <c r="AG32" s="37">
        <v>0.0</v>
      </c>
      <c r="AH32" s="37">
        <v>0.0</v>
      </c>
      <c r="AI32" s="38">
        <v>832.1104</v>
      </c>
      <c r="AJ32" s="38">
        <v>832.1104</v>
      </c>
      <c r="AK32" s="37">
        <v>0.0</v>
      </c>
      <c r="AL32" s="37">
        <v>0.0</v>
      </c>
      <c r="AM32" s="37">
        <v>0.0</v>
      </c>
      <c r="AN32" s="37">
        <v>0.0</v>
      </c>
      <c r="AO32" s="38">
        <v>2515957.14</v>
      </c>
      <c r="AP32" s="37">
        <v>0.0</v>
      </c>
      <c r="AQ32" s="37">
        <v>0.0</v>
      </c>
      <c r="AR32" s="37">
        <v>0.0</v>
      </c>
      <c r="AS32" s="38">
        <v>4327008.46</v>
      </c>
      <c r="AT32" s="38">
        <v>2945814.32</v>
      </c>
      <c r="AU32" s="38">
        <v>1082278.62</v>
      </c>
      <c r="AV32" s="38">
        <v>1433126.01</v>
      </c>
      <c r="AW32" s="37">
        <v>0.0</v>
      </c>
      <c r="AX32" s="38">
        <v>56596.05</v>
      </c>
      <c r="AY32" s="38">
        <v>373813.64</v>
      </c>
      <c r="AZ32" s="37">
        <v>0.0</v>
      </c>
      <c r="BA32" s="38">
        <v>2.693308574E7</v>
      </c>
      <c r="BB32" s="38">
        <v>7755501.76</v>
      </c>
      <c r="BC32" s="38">
        <v>1.389403458E7</v>
      </c>
      <c r="BD32" s="37">
        <v>0.0</v>
      </c>
      <c r="BE32" s="38">
        <v>805128.79</v>
      </c>
      <c r="BF32" s="38">
        <v>961325.47</v>
      </c>
      <c r="BG32" s="38">
        <v>3517095.14</v>
      </c>
      <c r="BH32" s="38">
        <v>0.0</v>
      </c>
      <c r="BI32" s="37">
        <v>0.0</v>
      </c>
      <c r="BJ32" s="37">
        <v>0.0</v>
      </c>
      <c r="BK32" s="38">
        <v>2.987890006E7</v>
      </c>
      <c r="BL32" s="38">
        <v>-2.55518916E7</v>
      </c>
      <c r="BM32" s="38">
        <v>-2102409.64</v>
      </c>
      <c r="BN32" s="37">
        <v>9.69191</v>
      </c>
      <c r="BO32" s="37">
        <v>0.0</v>
      </c>
      <c r="BP32" s="37">
        <v>0.0</v>
      </c>
    </row>
    <row r="33">
      <c r="A33" s="1"/>
      <c r="B33" s="37">
        <v>28.0</v>
      </c>
      <c r="C33" s="37">
        <v>2047.0</v>
      </c>
      <c r="D33" s="37">
        <v>9.69191</v>
      </c>
      <c r="E33" s="37">
        <v>0.07501</v>
      </c>
      <c r="F33" s="38">
        <v>4744100.19</v>
      </c>
      <c r="G33" s="38">
        <v>7556.62</v>
      </c>
      <c r="H33" s="38">
        <v>3080.89</v>
      </c>
      <c r="I33" s="38">
        <v>4475.73</v>
      </c>
      <c r="J33" s="37">
        <v>0.0</v>
      </c>
      <c r="K33" s="37">
        <v>0.0</v>
      </c>
      <c r="L33" s="37">
        <v>0.0</v>
      </c>
      <c r="M33" s="38">
        <v>236636.48</v>
      </c>
      <c r="N33" s="38">
        <v>948820.04</v>
      </c>
      <c r="O33" s="38">
        <v>948820.04</v>
      </c>
      <c r="P33" s="37">
        <v>0.0</v>
      </c>
      <c r="Q33" s="37">
        <v>0.0</v>
      </c>
      <c r="R33" s="37">
        <v>0.0</v>
      </c>
      <c r="S33" s="37">
        <v>0.0</v>
      </c>
      <c r="T33" s="37">
        <v>0.0</v>
      </c>
      <c r="U33" s="37">
        <v>0.0</v>
      </c>
      <c r="V33" s="38">
        <v>521851.02</v>
      </c>
      <c r="W33" s="38">
        <v>521851.02</v>
      </c>
      <c r="X33" s="37">
        <v>0.0</v>
      </c>
      <c r="Y33" s="37">
        <v>0.0</v>
      </c>
      <c r="Z33" s="37">
        <v>0.0</v>
      </c>
      <c r="AA33" s="37">
        <v>0.0</v>
      </c>
      <c r="AB33" s="37">
        <v>0.0</v>
      </c>
      <c r="AC33" s="37">
        <v>0.0</v>
      </c>
      <c r="AD33" s="38">
        <v>0.0</v>
      </c>
      <c r="AE33" s="38">
        <v>0.0</v>
      </c>
      <c r="AF33" s="37">
        <v>0.0</v>
      </c>
      <c r="AG33" s="37">
        <v>0.0</v>
      </c>
      <c r="AH33" s="37">
        <v>0.0</v>
      </c>
      <c r="AI33" s="38">
        <v>865.1104</v>
      </c>
      <c r="AJ33" s="38">
        <v>865.1104</v>
      </c>
      <c r="AK33" s="37">
        <v>0.0</v>
      </c>
      <c r="AL33" s="37">
        <v>0.0</v>
      </c>
      <c r="AM33" s="37">
        <v>0.0</v>
      </c>
      <c r="AN33" s="37">
        <v>0.0</v>
      </c>
      <c r="AO33" s="38">
        <v>2596512.06</v>
      </c>
      <c r="AP33" s="37">
        <v>0.0</v>
      </c>
      <c r="AQ33" s="37">
        <v>0.0</v>
      </c>
      <c r="AR33" s="37">
        <v>0.0</v>
      </c>
      <c r="AS33" s="38">
        <v>4312241.33</v>
      </c>
      <c r="AT33" s="38">
        <v>2781469.2</v>
      </c>
      <c r="AU33" s="38">
        <v>1005656.82</v>
      </c>
      <c r="AV33" s="38">
        <v>1360707.96</v>
      </c>
      <c r="AW33" s="37">
        <v>0.0</v>
      </c>
      <c r="AX33" s="38">
        <v>51687.54</v>
      </c>
      <c r="AY33" s="38">
        <v>363416.88</v>
      </c>
      <c r="AZ33" s="37">
        <v>0.0</v>
      </c>
      <c r="BA33" s="38">
        <v>2.780005538E7</v>
      </c>
      <c r="BB33" s="38">
        <v>8131361.72</v>
      </c>
      <c r="BC33" s="38">
        <v>1.407168809E7</v>
      </c>
      <c r="BD33" s="37">
        <v>0.0</v>
      </c>
      <c r="BE33" s="38">
        <v>838537.39</v>
      </c>
      <c r="BF33" s="38">
        <v>989871.81</v>
      </c>
      <c r="BG33" s="38">
        <v>3768596.37</v>
      </c>
      <c r="BH33" s="38">
        <v>0.0</v>
      </c>
      <c r="BI33" s="37">
        <v>0.0</v>
      </c>
      <c r="BJ33" s="37">
        <v>0.0</v>
      </c>
      <c r="BK33" s="38">
        <v>3.058152459E7</v>
      </c>
      <c r="BL33" s="38">
        <v>-2.626928326E7</v>
      </c>
      <c r="BM33" s="38">
        <v>-1970458.94</v>
      </c>
      <c r="BN33" s="37">
        <v>9.69191</v>
      </c>
      <c r="BO33" s="37">
        <v>0.0</v>
      </c>
      <c r="BP33" s="37">
        <v>0.0</v>
      </c>
    </row>
    <row r="34">
      <c r="A34" s="1"/>
      <c r="B34" s="37">
        <v>29.0</v>
      </c>
      <c r="C34" s="37">
        <v>2048.0</v>
      </c>
      <c r="D34" s="37">
        <v>9.69191</v>
      </c>
      <c r="E34" s="37">
        <v>0.06838</v>
      </c>
      <c r="F34" s="38">
        <v>4191383.87</v>
      </c>
      <c r="G34" s="38">
        <v>7253.66</v>
      </c>
      <c r="H34" s="38">
        <v>2922.81</v>
      </c>
      <c r="I34" s="38">
        <v>4330.85</v>
      </c>
      <c r="J34" s="37">
        <v>0.0</v>
      </c>
      <c r="K34" s="37">
        <v>0.0</v>
      </c>
      <c r="L34" s="37">
        <v>0.0</v>
      </c>
      <c r="M34" s="38">
        <v>221477.62</v>
      </c>
      <c r="N34" s="38">
        <v>838276.77</v>
      </c>
      <c r="O34" s="38">
        <v>838276.77</v>
      </c>
      <c r="P34" s="37">
        <v>0.0</v>
      </c>
      <c r="Q34" s="37">
        <v>0.0</v>
      </c>
      <c r="R34" s="37">
        <v>0.0</v>
      </c>
      <c r="S34" s="37">
        <v>0.0</v>
      </c>
      <c r="T34" s="37">
        <v>0.0</v>
      </c>
      <c r="U34" s="37">
        <v>0.0</v>
      </c>
      <c r="V34" s="38">
        <v>461052.23</v>
      </c>
      <c r="W34" s="38">
        <v>461052.23</v>
      </c>
      <c r="X34" s="37">
        <v>0.0</v>
      </c>
      <c r="Y34" s="37">
        <v>0.0</v>
      </c>
      <c r="Z34" s="37">
        <v>0.0</v>
      </c>
      <c r="AA34" s="37">
        <v>0.0</v>
      </c>
      <c r="AB34" s="37">
        <v>0.0</v>
      </c>
      <c r="AC34" s="37">
        <v>0.0</v>
      </c>
      <c r="AD34" s="38">
        <v>0.0</v>
      </c>
      <c r="AE34" s="38">
        <v>0.0</v>
      </c>
      <c r="AF34" s="37">
        <v>0.0</v>
      </c>
      <c r="AG34" s="37">
        <v>0.0</v>
      </c>
      <c r="AH34" s="37">
        <v>0.0</v>
      </c>
      <c r="AI34" s="38">
        <v>890.9548</v>
      </c>
      <c r="AJ34" s="38">
        <v>890.9548</v>
      </c>
      <c r="AK34" s="37">
        <v>0.0</v>
      </c>
      <c r="AL34" s="37">
        <v>0.0</v>
      </c>
      <c r="AM34" s="37">
        <v>0.0</v>
      </c>
      <c r="AN34" s="37">
        <v>0.0</v>
      </c>
      <c r="AO34" s="38">
        <v>2698570.69</v>
      </c>
      <c r="AP34" s="37">
        <v>0.0</v>
      </c>
      <c r="AQ34" s="37">
        <v>0.0</v>
      </c>
      <c r="AR34" s="37">
        <v>0.0</v>
      </c>
      <c r="AS34" s="38">
        <v>4227521.92</v>
      </c>
      <c r="AT34" s="38">
        <v>2614401.53</v>
      </c>
      <c r="AU34" s="38">
        <v>928957.19</v>
      </c>
      <c r="AV34" s="38">
        <v>1285819.0</v>
      </c>
      <c r="AW34" s="37">
        <v>0.0</v>
      </c>
      <c r="AX34" s="38">
        <v>46804.55</v>
      </c>
      <c r="AY34" s="38">
        <v>352820.79</v>
      </c>
      <c r="AZ34" s="37">
        <v>0.0</v>
      </c>
      <c r="BA34" s="38">
        <v>2.887699416E7</v>
      </c>
      <c r="BB34" s="38">
        <v>8738167.22</v>
      </c>
      <c r="BC34" s="38">
        <v>1.422778491E7</v>
      </c>
      <c r="BD34" s="37">
        <v>0.0</v>
      </c>
      <c r="BE34" s="38">
        <v>869415.61</v>
      </c>
      <c r="BF34" s="38">
        <v>1015874.11</v>
      </c>
      <c r="BG34" s="38">
        <v>4025752.31</v>
      </c>
      <c r="BH34" s="38">
        <v>0.0</v>
      </c>
      <c r="BI34" s="37">
        <v>0.0</v>
      </c>
      <c r="BJ34" s="37">
        <v>0.0</v>
      </c>
      <c r="BK34" s="38">
        <v>3.149139569E7</v>
      </c>
      <c r="BL34" s="38">
        <v>-2.726387377E7</v>
      </c>
      <c r="BM34" s="38">
        <v>-1864303.69</v>
      </c>
      <c r="BN34" s="37">
        <v>9.69191</v>
      </c>
      <c r="BO34" s="37">
        <v>0.0</v>
      </c>
      <c r="BP34" s="37">
        <v>0.0</v>
      </c>
    </row>
    <row r="35">
      <c r="A35" s="1"/>
      <c r="B35" s="37">
        <v>30.0</v>
      </c>
      <c r="C35" s="37">
        <v>2049.0</v>
      </c>
      <c r="D35" s="37">
        <v>9.69191</v>
      </c>
      <c r="E35" s="37">
        <v>0.06234</v>
      </c>
      <c r="F35" s="38">
        <v>3783016.37</v>
      </c>
      <c r="G35" s="38">
        <v>6924.22</v>
      </c>
      <c r="H35" s="38">
        <v>2754.95</v>
      </c>
      <c r="I35" s="38">
        <v>4169.27</v>
      </c>
      <c r="J35" s="37">
        <v>0.0</v>
      </c>
      <c r="K35" s="37">
        <v>0.0</v>
      </c>
      <c r="L35" s="37">
        <v>0.0</v>
      </c>
      <c r="M35" s="38">
        <v>206174.29</v>
      </c>
      <c r="N35" s="38">
        <v>756603.27</v>
      </c>
      <c r="O35" s="38">
        <v>756603.27</v>
      </c>
      <c r="P35" s="37">
        <v>0.0</v>
      </c>
      <c r="Q35" s="37">
        <v>0.0</v>
      </c>
      <c r="R35" s="37">
        <v>0.0</v>
      </c>
      <c r="S35" s="37">
        <v>0.0</v>
      </c>
      <c r="T35" s="37">
        <v>0.0</v>
      </c>
      <c r="U35" s="37">
        <v>0.0</v>
      </c>
      <c r="V35" s="38">
        <v>416131.8</v>
      </c>
      <c r="W35" s="38">
        <v>416131.8</v>
      </c>
      <c r="X35" s="37">
        <v>0.0</v>
      </c>
      <c r="Y35" s="37">
        <v>0.0</v>
      </c>
      <c r="Z35" s="37">
        <v>0.0</v>
      </c>
      <c r="AA35" s="37">
        <v>0.0</v>
      </c>
      <c r="AB35" s="37">
        <v>0.0</v>
      </c>
      <c r="AC35" s="37">
        <v>0.0</v>
      </c>
      <c r="AD35" s="38">
        <v>0.0</v>
      </c>
      <c r="AE35" s="38">
        <v>0.0</v>
      </c>
      <c r="AF35" s="37">
        <v>0.0</v>
      </c>
      <c r="AG35" s="37">
        <v>0.0</v>
      </c>
      <c r="AH35" s="37">
        <v>0.0</v>
      </c>
      <c r="AI35" s="38">
        <v>908.664</v>
      </c>
      <c r="AJ35" s="38">
        <v>908.664</v>
      </c>
      <c r="AK35" s="37">
        <v>0.0</v>
      </c>
      <c r="AL35" s="37">
        <v>0.0</v>
      </c>
      <c r="AM35" s="37">
        <v>0.0</v>
      </c>
      <c r="AN35" s="37">
        <v>0.0</v>
      </c>
      <c r="AO35" s="38">
        <v>2784444.14</v>
      </c>
      <c r="AP35" s="37">
        <v>0.0</v>
      </c>
      <c r="AQ35" s="37">
        <v>0.0</v>
      </c>
      <c r="AR35" s="37">
        <v>0.0</v>
      </c>
      <c r="AS35" s="38">
        <v>4171186.39</v>
      </c>
      <c r="AT35" s="38">
        <v>2445855.97</v>
      </c>
      <c r="AU35" s="38">
        <v>852792.11</v>
      </c>
      <c r="AV35" s="38">
        <v>1208950.8</v>
      </c>
      <c r="AW35" s="37">
        <v>0.0</v>
      </c>
      <c r="AX35" s="38">
        <v>42003.82</v>
      </c>
      <c r="AY35" s="38">
        <v>342109.23</v>
      </c>
      <c r="AZ35" s="37">
        <v>0.0</v>
      </c>
      <c r="BA35" s="38">
        <v>2.978812166E7</v>
      </c>
      <c r="BB35" s="38">
        <v>9202567.67</v>
      </c>
      <c r="BC35" s="38">
        <v>1.436004402E7</v>
      </c>
      <c r="BD35" s="37">
        <v>0.0</v>
      </c>
      <c r="BE35" s="38">
        <v>899232.13</v>
      </c>
      <c r="BF35" s="38">
        <v>1038963.29</v>
      </c>
      <c r="BG35" s="38">
        <v>4287314.54</v>
      </c>
      <c r="BH35" s="38">
        <v>0.0</v>
      </c>
      <c r="BI35" s="37">
        <v>0.0</v>
      </c>
      <c r="BJ35" s="37">
        <v>0.0</v>
      </c>
      <c r="BK35" s="38">
        <v>3.223397763E7</v>
      </c>
      <c r="BL35" s="38">
        <v>-2.806279123E7</v>
      </c>
      <c r="BM35" s="38">
        <v>-1749434.41</v>
      </c>
      <c r="BN35" s="37">
        <v>9.69191</v>
      </c>
      <c r="BO35" s="37">
        <v>0.0</v>
      </c>
      <c r="BP35" s="37">
        <v>0.0</v>
      </c>
    </row>
    <row r="36">
      <c r="A36" s="1"/>
      <c r="B36" s="37">
        <v>31.0</v>
      </c>
      <c r="C36" s="37">
        <v>2050.0</v>
      </c>
      <c r="D36" s="37">
        <v>9.69191</v>
      </c>
      <c r="E36" s="37">
        <v>0.05683</v>
      </c>
      <c r="F36" s="38">
        <v>3191303.92</v>
      </c>
      <c r="G36" s="38">
        <v>6570.42</v>
      </c>
      <c r="H36" s="38">
        <v>2578.5</v>
      </c>
      <c r="I36" s="38">
        <v>3991.92</v>
      </c>
      <c r="J36" s="37">
        <v>0.0</v>
      </c>
      <c r="K36" s="37">
        <v>0.0</v>
      </c>
      <c r="L36" s="37">
        <v>0.0</v>
      </c>
      <c r="M36" s="38">
        <v>190841.83</v>
      </c>
      <c r="N36" s="38">
        <v>638260.79</v>
      </c>
      <c r="O36" s="38">
        <v>638260.79</v>
      </c>
      <c r="P36" s="37">
        <v>0.0</v>
      </c>
      <c r="Q36" s="37">
        <v>0.0</v>
      </c>
      <c r="R36" s="37">
        <v>0.0</v>
      </c>
      <c r="S36" s="37">
        <v>0.0</v>
      </c>
      <c r="T36" s="37">
        <v>0.0</v>
      </c>
      <c r="U36" s="37">
        <v>0.0</v>
      </c>
      <c r="V36" s="38">
        <v>351043.43</v>
      </c>
      <c r="W36" s="38">
        <v>351043.43</v>
      </c>
      <c r="X36" s="37">
        <v>0.0</v>
      </c>
      <c r="Y36" s="37">
        <v>0.0</v>
      </c>
      <c r="Z36" s="37">
        <v>0.0</v>
      </c>
      <c r="AA36" s="37">
        <v>0.0</v>
      </c>
      <c r="AB36" s="37">
        <v>0.0</v>
      </c>
      <c r="AC36" s="37">
        <v>0.0</v>
      </c>
      <c r="AD36" s="38">
        <v>0.0</v>
      </c>
      <c r="AE36" s="38">
        <v>0.0</v>
      </c>
      <c r="AF36" s="37">
        <v>0.0</v>
      </c>
      <c r="AG36" s="37">
        <v>0.0</v>
      </c>
      <c r="AH36" s="37">
        <v>0.0</v>
      </c>
      <c r="AI36" s="38">
        <v>917.4848</v>
      </c>
      <c r="AJ36" s="38">
        <v>917.4848</v>
      </c>
      <c r="AK36" s="37">
        <v>0.0</v>
      </c>
      <c r="AL36" s="37">
        <v>0.0</v>
      </c>
      <c r="AM36" s="37">
        <v>0.0</v>
      </c>
      <c r="AN36" s="37">
        <v>0.0</v>
      </c>
      <c r="AO36" s="38">
        <v>2881684.36</v>
      </c>
      <c r="AP36" s="37">
        <v>0.0</v>
      </c>
      <c r="AQ36" s="37">
        <v>0.0</v>
      </c>
      <c r="AR36" s="37">
        <v>0.0</v>
      </c>
      <c r="AS36" s="38">
        <v>4069318.31</v>
      </c>
      <c r="AT36" s="38">
        <v>2277152.26</v>
      </c>
      <c r="AU36" s="38">
        <v>777821.78</v>
      </c>
      <c r="AV36" s="38">
        <v>1130596.5</v>
      </c>
      <c r="AW36" s="37">
        <v>0.0</v>
      </c>
      <c r="AX36" s="38">
        <v>37342.76</v>
      </c>
      <c r="AY36" s="38">
        <v>331391.23</v>
      </c>
      <c r="AZ36" s="37">
        <v>0.0</v>
      </c>
      <c r="BA36" s="38">
        <v>3.080701758E7</v>
      </c>
      <c r="BB36" s="38">
        <v>9803188.67</v>
      </c>
      <c r="BC36" s="38">
        <v>1.446628444E7</v>
      </c>
      <c r="BD36" s="37">
        <v>0.0</v>
      </c>
      <c r="BE36" s="38">
        <v>926757.75</v>
      </c>
      <c r="BF36" s="38">
        <v>1058417.31</v>
      </c>
      <c r="BG36" s="38">
        <v>4552369.41</v>
      </c>
      <c r="BH36" s="38">
        <v>0.0</v>
      </c>
      <c r="BI36" s="37">
        <v>0.0</v>
      </c>
      <c r="BJ36" s="37">
        <v>0.0</v>
      </c>
      <c r="BK36" s="38">
        <v>3.308416985E7</v>
      </c>
      <c r="BL36" s="38">
        <v>-2.901485154E7</v>
      </c>
      <c r="BM36" s="38">
        <v>-1648914.01</v>
      </c>
      <c r="BN36" s="37">
        <v>9.69191</v>
      </c>
      <c r="BO36" s="37">
        <v>0.0</v>
      </c>
      <c r="BP36" s="37">
        <v>0.0</v>
      </c>
    </row>
    <row r="37">
      <c r="A37" s="1"/>
      <c r="B37" s="37">
        <v>32.0</v>
      </c>
      <c r="C37" s="37">
        <v>2051.0</v>
      </c>
      <c r="D37" s="37">
        <v>9.69191</v>
      </c>
      <c r="E37" s="37">
        <v>0.05181</v>
      </c>
      <c r="F37" s="38">
        <v>2731295.37</v>
      </c>
      <c r="G37" s="38">
        <v>6195.1</v>
      </c>
      <c r="H37" s="38">
        <v>2395.19</v>
      </c>
      <c r="I37" s="38">
        <v>3799.91</v>
      </c>
      <c r="J37" s="37">
        <v>0.0</v>
      </c>
      <c r="K37" s="37">
        <v>0.0</v>
      </c>
      <c r="L37" s="37">
        <v>0.0</v>
      </c>
      <c r="M37" s="38">
        <v>175609.91</v>
      </c>
      <c r="N37" s="38">
        <v>546259.07</v>
      </c>
      <c r="O37" s="38">
        <v>546259.07</v>
      </c>
      <c r="P37" s="37">
        <v>0.0</v>
      </c>
      <c r="Q37" s="37">
        <v>0.0</v>
      </c>
      <c r="R37" s="37">
        <v>0.0</v>
      </c>
      <c r="S37" s="37">
        <v>0.0</v>
      </c>
      <c r="T37" s="37">
        <v>0.0</v>
      </c>
      <c r="U37" s="37">
        <v>0.0</v>
      </c>
      <c r="V37" s="38">
        <v>300442.49</v>
      </c>
      <c r="W37" s="38">
        <v>300442.49</v>
      </c>
      <c r="X37" s="37">
        <v>0.0</v>
      </c>
      <c r="Y37" s="37">
        <v>0.0</v>
      </c>
      <c r="Z37" s="37">
        <v>0.0</v>
      </c>
      <c r="AA37" s="37">
        <v>0.0</v>
      </c>
      <c r="AB37" s="37">
        <v>0.0</v>
      </c>
      <c r="AC37" s="37">
        <v>0.0</v>
      </c>
      <c r="AD37" s="38">
        <v>0.0</v>
      </c>
      <c r="AE37" s="38">
        <v>0.0</v>
      </c>
      <c r="AF37" s="37">
        <v>0.0</v>
      </c>
      <c r="AG37" s="37">
        <v>0.0</v>
      </c>
      <c r="AH37" s="37">
        <v>0.0</v>
      </c>
      <c r="AI37" s="38">
        <v>916.9343</v>
      </c>
      <c r="AJ37" s="38">
        <v>916.9343</v>
      </c>
      <c r="AK37" s="37">
        <v>0.0</v>
      </c>
      <c r="AL37" s="37">
        <v>0.0</v>
      </c>
      <c r="AM37" s="37">
        <v>0.0</v>
      </c>
      <c r="AN37" s="37">
        <v>0.0</v>
      </c>
      <c r="AO37" s="38">
        <v>2961404.65</v>
      </c>
      <c r="AP37" s="37">
        <v>0.0</v>
      </c>
      <c r="AQ37" s="37">
        <v>0.0</v>
      </c>
      <c r="AR37" s="37">
        <v>0.0</v>
      </c>
      <c r="AS37" s="38">
        <v>3990828.17</v>
      </c>
      <c r="AT37" s="38">
        <v>2109766.01</v>
      </c>
      <c r="AU37" s="38">
        <v>704786.99</v>
      </c>
      <c r="AV37" s="38">
        <v>1051312.16</v>
      </c>
      <c r="AW37" s="37">
        <v>0.0</v>
      </c>
      <c r="AX37" s="38">
        <v>32876.83</v>
      </c>
      <c r="AY37" s="38">
        <v>320790.04</v>
      </c>
      <c r="AZ37" s="37">
        <v>0.0</v>
      </c>
      <c r="BA37" s="38">
        <v>3.164128423E7</v>
      </c>
      <c r="BB37" s="38">
        <v>1.025381129E7</v>
      </c>
      <c r="BC37" s="38">
        <v>1.454412084E7</v>
      </c>
      <c r="BD37" s="37">
        <v>0.0</v>
      </c>
      <c r="BE37" s="38">
        <v>950118.09</v>
      </c>
      <c r="BF37" s="38">
        <v>1072572.78</v>
      </c>
      <c r="BG37" s="38">
        <v>4820661.23</v>
      </c>
      <c r="BH37" s="38">
        <v>0.0</v>
      </c>
      <c r="BI37" s="37">
        <v>0.0</v>
      </c>
      <c r="BJ37" s="37">
        <v>0.0</v>
      </c>
      <c r="BK37" s="38">
        <v>3.375105024E7</v>
      </c>
      <c r="BL37" s="38">
        <v>-2.976022207E7</v>
      </c>
      <c r="BM37" s="38">
        <v>-1541877.11</v>
      </c>
      <c r="BN37" s="37">
        <v>9.69191</v>
      </c>
      <c r="BO37" s="37">
        <v>0.0</v>
      </c>
      <c r="BP37" s="37">
        <v>0.0</v>
      </c>
    </row>
    <row r="38">
      <c r="A38" s="1"/>
      <c r="B38" s="37">
        <v>33.0</v>
      </c>
      <c r="C38" s="37">
        <v>2052.0</v>
      </c>
      <c r="D38" s="37">
        <v>9.69191</v>
      </c>
      <c r="E38" s="37">
        <v>0.04723</v>
      </c>
      <c r="F38" s="38">
        <v>2482008.87</v>
      </c>
      <c r="G38" s="38">
        <v>5801.3</v>
      </c>
      <c r="H38" s="38">
        <v>2206.71</v>
      </c>
      <c r="I38" s="38">
        <v>3594.59</v>
      </c>
      <c r="J38" s="37">
        <v>0.0</v>
      </c>
      <c r="K38" s="37">
        <v>0.0</v>
      </c>
      <c r="L38" s="37">
        <v>0.0</v>
      </c>
      <c r="M38" s="38">
        <v>160601.76</v>
      </c>
      <c r="N38" s="38">
        <v>496401.77</v>
      </c>
      <c r="O38" s="38">
        <v>496401.77</v>
      </c>
      <c r="P38" s="37">
        <v>0.0</v>
      </c>
      <c r="Q38" s="37">
        <v>0.0</v>
      </c>
      <c r="R38" s="37">
        <v>0.0</v>
      </c>
      <c r="S38" s="37">
        <v>0.0</v>
      </c>
      <c r="T38" s="37">
        <v>0.0</v>
      </c>
      <c r="U38" s="37">
        <v>0.0</v>
      </c>
      <c r="V38" s="38">
        <v>273020.98</v>
      </c>
      <c r="W38" s="38">
        <v>273020.98</v>
      </c>
      <c r="X38" s="37">
        <v>0.0</v>
      </c>
      <c r="Y38" s="37">
        <v>0.0</v>
      </c>
      <c r="Z38" s="37">
        <v>0.0</v>
      </c>
      <c r="AA38" s="37">
        <v>0.0</v>
      </c>
      <c r="AB38" s="37">
        <v>0.0</v>
      </c>
      <c r="AC38" s="37">
        <v>0.0</v>
      </c>
      <c r="AD38" s="38">
        <v>0.0</v>
      </c>
      <c r="AE38" s="38">
        <v>0.0</v>
      </c>
      <c r="AF38" s="37">
        <v>0.0</v>
      </c>
      <c r="AG38" s="37">
        <v>0.0</v>
      </c>
      <c r="AH38" s="37">
        <v>0.0</v>
      </c>
      <c r="AI38" s="38">
        <v>906.8321</v>
      </c>
      <c r="AJ38" s="38">
        <v>906.8321</v>
      </c>
      <c r="AK38" s="37">
        <v>0.0</v>
      </c>
      <c r="AL38" s="37">
        <v>0.0</v>
      </c>
      <c r="AM38" s="37">
        <v>0.0</v>
      </c>
      <c r="AN38" s="37">
        <v>0.0</v>
      </c>
      <c r="AO38" s="38">
        <v>3018448.3</v>
      </c>
      <c r="AP38" s="37">
        <v>0.0</v>
      </c>
      <c r="AQ38" s="37">
        <v>0.0</v>
      </c>
      <c r="AR38" s="37">
        <v>0.0</v>
      </c>
      <c r="AS38" s="38">
        <v>3955180.94</v>
      </c>
      <c r="AT38" s="38">
        <v>1945090.01</v>
      </c>
      <c r="AU38" s="38">
        <v>634350.76</v>
      </c>
      <c r="AV38" s="38">
        <v>971666.82</v>
      </c>
      <c r="AW38" s="37">
        <v>0.0</v>
      </c>
      <c r="AX38" s="38">
        <v>28655.08</v>
      </c>
      <c r="AY38" s="38">
        <v>310417.34</v>
      </c>
      <c r="AZ38" s="37">
        <v>0.0</v>
      </c>
      <c r="BA38" s="38">
        <v>3.224569368E7</v>
      </c>
      <c r="BB38" s="38">
        <v>1.050935063E7</v>
      </c>
      <c r="BC38" s="38">
        <v>1.459115968E7</v>
      </c>
      <c r="BD38" s="37">
        <v>0.0</v>
      </c>
      <c r="BE38" s="38">
        <v>973991.52</v>
      </c>
      <c r="BF38" s="38">
        <v>1083077.32</v>
      </c>
      <c r="BG38" s="38">
        <v>5088114.53</v>
      </c>
      <c r="BH38" s="38">
        <v>0.0</v>
      </c>
      <c r="BI38" s="37">
        <v>0.0</v>
      </c>
      <c r="BJ38" s="37">
        <v>0.0</v>
      </c>
      <c r="BK38" s="38">
        <v>3.419078369E7</v>
      </c>
      <c r="BL38" s="38">
        <v>-3.023560274E7</v>
      </c>
      <c r="BM38" s="38">
        <v>-1428027.52</v>
      </c>
      <c r="BN38" s="37">
        <v>9.69191</v>
      </c>
      <c r="BO38" s="37">
        <v>0.0</v>
      </c>
      <c r="BP38" s="37">
        <v>0.0</v>
      </c>
    </row>
    <row r="39">
      <c r="A39" s="1"/>
      <c r="B39" s="37">
        <v>34.0</v>
      </c>
      <c r="C39" s="37">
        <v>2053.0</v>
      </c>
      <c r="D39" s="37">
        <v>9.69191</v>
      </c>
      <c r="E39" s="37">
        <v>0.04306</v>
      </c>
      <c r="F39" s="38">
        <v>1968471.49</v>
      </c>
      <c r="G39" s="38">
        <v>5392.42</v>
      </c>
      <c r="H39" s="38">
        <v>2014.91</v>
      </c>
      <c r="I39" s="38">
        <v>3377.51</v>
      </c>
      <c r="J39" s="37">
        <v>0.0</v>
      </c>
      <c r="K39" s="37">
        <v>0.0</v>
      </c>
      <c r="L39" s="37">
        <v>0.0</v>
      </c>
      <c r="M39" s="38">
        <v>145927.54</v>
      </c>
      <c r="N39" s="38">
        <v>393694.3</v>
      </c>
      <c r="O39" s="38">
        <v>393694.3</v>
      </c>
      <c r="P39" s="37">
        <v>0.0</v>
      </c>
      <c r="Q39" s="37">
        <v>0.0</v>
      </c>
      <c r="R39" s="37">
        <v>0.0</v>
      </c>
      <c r="S39" s="37">
        <v>0.0</v>
      </c>
      <c r="T39" s="37">
        <v>0.0</v>
      </c>
      <c r="U39" s="37">
        <v>0.0</v>
      </c>
      <c r="V39" s="38">
        <v>216531.86</v>
      </c>
      <c r="W39" s="38">
        <v>216531.86</v>
      </c>
      <c r="X39" s="37">
        <v>0.0</v>
      </c>
      <c r="Y39" s="37">
        <v>0.0</v>
      </c>
      <c r="Z39" s="37">
        <v>0.0</v>
      </c>
      <c r="AA39" s="37">
        <v>0.0</v>
      </c>
      <c r="AB39" s="37">
        <v>0.0</v>
      </c>
      <c r="AC39" s="37">
        <v>0.0</v>
      </c>
      <c r="AD39" s="38">
        <v>0.0</v>
      </c>
      <c r="AE39" s="38">
        <v>0.0</v>
      </c>
      <c r="AF39" s="37">
        <v>0.0</v>
      </c>
      <c r="AG39" s="37">
        <v>0.0</v>
      </c>
      <c r="AH39" s="37">
        <v>0.0</v>
      </c>
      <c r="AI39" s="38">
        <v>887.3146</v>
      </c>
      <c r="AJ39" s="38">
        <v>887.3146</v>
      </c>
      <c r="AK39" s="37">
        <v>0.0</v>
      </c>
      <c r="AL39" s="37">
        <v>0.0</v>
      </c>
      <c r="AM39" s="37">
        <v>0.0</v>
      </c>
      <c r="AN39" s="37">
        <v>0.0</v>
      </c>
      <c r="AO39" s="38">
        <v>3090861.04</v>
      </c>
      <c r="AP39" s="37">
        <v>0.0</v>
      </c>
      <c r="AQ39" s="37">
        <v>0.0</v>
      </c>
      <c r="AR39" s="37">
        <v>0.0</v>
      </c>
      <c r="AS39" s="38">
        <v>3853294.47</v>
      </c>
      <c r="AT39" s="38">
        <v>1784332.1</v>
      </c>
      <c r="AU39" s="38">
        <v>567085.98</v>
      </c>
      <c r="AV39" s="38">
        <v>892189.4</v>
      </c>
      <c r="AW39" s="37">
        <v>0.0</v>
      </c>
      <c r="AX39" s="38">
        <v>24713.69</v>
      </c>
      <c r="AY39" s="38">
        <v>300343.02</v>
      </c>
      <c r="AZ39" s="37">
        <v>0.0</v>
      </c>
      <c r="BA39" s="38">
        <v>3.299750664E7</v>
      </c>
      <c r="BB39" s="38">
        <v>1.095592892E7</v>
      </c>
      <c r="BC39" s="38">
        <v>1.460541195E7</v>
      </c>
      <c r="BD39" s="37">
        <v>0.0</v>
      </c>
      <c r="BE39" s="38">
        <v>994120.03</v>
      </c>
      <c r="BF39" s="38">
        <v>1090981.56</v>
      </c>
      <c r="BG39" s="38">
        <v>5351064.19</v>
      </c>
      <c r="BH39" s="38">
        <v>0.0</v>
      </c>
      <c r="BI39" s="37">
        <v>0.0</v>
      </c>
      <c r="BJ39" s="37">
        <v>0.0</v>
      </c>
      <c r="BK39" s="38">
        <v>3.478183874E7</v>
      </c>
      <c r="BL39" s="38">
        <v>-3.092854426E7</v>
      </c>
      <c r="BM39" s="38">
        <v>-1331783.12</v>
      </c>
      <c r="BN39" s="37">
        <v>9.69191</v>
      </c>
      <c r="BO39" s="37">
        <v>0.0</v>
      </c>
      <c r="BP39" s="37">
        <v>0.0</v>
      </c>
    </row>
    <row r="40">
      <c r="A40" s="1"/>
      <c r="B40" s="37">
        <v>35.0</v>
      </c>
      <c r="C40" s="37">
        <v>2054.0</v>
      </c>
      <c r="D40" s="37">
        <v>9.69191</v>
      </c>
      <c r="E40" s="37">
        <v>0.03926</v>
      </c>
      <c r="F40" s="38">
        <v>1181797.89</v>
      </c>
      <c r="G40" s="38">
        <v>4972.24</v>
      </c>
      <c r="H40" s="38">
        <v>1821.81</v>
      </c>
      <c r="I40" s="38">
        <v>3150.43</v>
      </c>
      <c r="J40" s="37">
        <v>0.0</v>
      </c>
      <c r="K40" s="37">
        <v>0.0</v>
      </c>
      <c r="L40" s="37">
        <v>0.0</v>
      </c>
      <c r="M40" s="38">
        <v>131681.25</v>
      </c>
      <c r="N40" s="38">
        <v>236359.58</v>
      </c>
      <c r="O40" s="38">
        <v>236359.58</v>
      </c>
      <c r="P40" s="37">
        <v>0.0</v>
      </c>
      <c r="Q40" s="37">
        <v>0.0</v>
      </c>
      <c r="R40" s="37">
        <v>0.0</v>
      </c>
      <c r="S40" s="37">
        <v>0.0</v>
      </c>
      <c r="T40" s="37">
        <v>0.0</v>
      </c>
      <c r="U40" s="37">
        <v>0.0</v>
      </c>
      <c r="V40" s="38">
        <v>129997.77</v>
      </c>
      <c r="W40" s="38">
        <v>129997.77</v>
      </c>
      <c r="X40" s="37">
        <v>0.0</v>
      </c>
      <c r="Y40" s="37">
        <v>0.0</v>
      </c>
      <c r="Z40" s="37">
        <v>0.0</v>
      </c>
      <c r="AA40" s="37">
        <v>0.0</v>
      </c>
      <c r="AB40" s="37">
        <v>0.0</v>
      </c>
      <c r="AC40" s="37">
        <v>0.0</v>
      </c>
      <c r="AD40" s="38">
        <v>0.0</v>
      </c>
      <c r="AE40" s="38">
        <v>0.0</v>
      </c>
      <c r="AF40" s="37">
        <v>0.0</v>
      </c>
      <c r="AG40" s="37">
        <v>0.0</v>
      </c>
      <c r="AH40" s="37">
        <v>0.0</v>
      </c>
      <c r="AI40" s="38">
        <v>858.8312</v>
      </c>
      <c r="AJ40" s="38">
        <v>858.8312</v>
      </c>
      <c r="AK40" s="37">
        <v>0.0</v>
      </c>
      <c r="AL40" s="37">
        <v>0.0</v>
      </c>
      <c r="AM40" s="37">
        <v>0.0</v>
      </c>
      <c r="AN40" s="37">
        <v>0.0</v>
      </c>
      <c r="AO40" s="38">
        <v>3178765.3</v>
      </c>
      <c r="AP40" s="37">
        <v>0.0</v>
      </c>
      <c r="AQ40" s="37">
        <v>0.0</v>
      </c>
      <c r="AR40" s="37">
        <v>0.0</v>
      </c>
      <c r="AS40" s="38">
        <v>3682634.97</v>
      </c>
      <c r="AT40" s="38">
        <v>1628459.51</v>
      </c>
      <c r="AU40" s="38">
        <v>503443.12</v>
      </c>
      <c r="AV40" s="38">
        <v>813369.41</v>
      </c>
      <c r="AW40" s="37">
        <v>0.0</v>
      </c>
      <c r="AX40" s="38">
        <v>21074.52</v>
      </c>
      <c r="AY40" s="38">
        <v>290572.46</v>
      </c>
      <c r="AZ40" s="37">
        <v>0.0</v>
      </c>
      <c r="BA40" s="38">
        <v>3.389202529E7</v>
      </c>
      <c r="BB40" s="38">
        <v>1.159717936E7</v>
      </c>
      <c r="BC40" s="38">
        <v>1.458479072E7</v>
      </c>
      <c r="BD40" s="37">
        <v>0.0</v>
      </c>
      <c r="BE40" s="38">
        <v>1007056.5</v>
      </c>
      <c r="BF40" s="38">
        <v>1093804.01</v>
      </c>
      <c r="BG40" s="38">
        <v>5609194.71</v>
      </c>
      <c r="BH40" s="38">
        <v>0.0</v>
      </c>
      <c r="BI40" s="37">
        <v>0.0</v>
      </c>
      <c r="BJ40" s="37">
        <v>0.0</v>
      </c>
      <c r="BK40" s="38">
        <v>3.552048481E7</v>
      </c>
      <c r="BL40" s="38">
        <v>-3.183784983E7</v>
      </c>
      <c r="BM40" s="38">
        <v>-1249953.98</v>
      </c>
      <c r="BN40" s="37">
        <v>9.69191</v>
      </c>
      <c r="BO40" s="37">
        <v>0.0</v>
      </c>
      <c r="BP40" s="37">
        <v>0.0</v>
      </c>
    </row>
    <row r="41">
      <c r="A41" s="1"/>
      <c r="B41" s="37">
        <v>36.0</v>
      </c>
      <c r="C41" s="37">
        <v>2055.0</v>
      </c>
      <c r="D41" s="37">
        <v>9.69191</v>
      </c>
      <c r="E41" s="37">
        <v>0.03579</v>
      </c>
      <c r="F41" s="38">
        <v>819980.08</v>
      </c>
      <c r="G41" s="38">
        <v>4544.9</v>
      </c>
      <c r="H41" s="38">
        <v>1629.58</v>
      </c>
      <c r="I41" s="38">
        <v>2915.32</v>
      </c>
      <c r="J41" s="37">
        <v>0.0</v>
      </c>
      <c r="K41" s="37">
        <v>0.0</v>
      </c>
      <c r="L41" s="37">
        <v>0.0</v>
      </c>
      <c r="M41" s="38">
        <v>117946.51</v>
      </c>
      <c r="N41" s="38">
        <v>163996.02</v>
      </c>
      <c r="O41" s="38">
        <v>163996.02</v>
      </c>
      <c r="P41" s="37">
        <v>0.0</v>
      </c>
      <c r="Q41" s="37">
        <v>0.0</v>
      </c>
      <c r="R41" s="37">
        <v>0.0</v>
      </c>
      <c r="S41" s="37">
        <v>0.0</v>
      </c>
      <c r="T41" s="37">
        <v>0.0</v>
      </c>
      <c r="U41" s="37">
        <v>0.0</v>
      </c>
      <c r="V41" s="38">
        <v>90197.81</v>
      </c>
      <c r="W41" s="38">
        <v>90197.81</v>
      </c>
      <c r="X41" s="37">
        <v>0.0</v>
      </c>
      <c r="Y41" s="37">
        <v>0.0</v>
      </c>
      <c r="Z41" s="37">
        <v>0.0</v>
      </c>
      <c r="AA41" s="37">
        <v>0.0</v>
      </c>
      <c r="AB41" s="37">
        <v>0.0</v>
      </c>
      <c r="AC41" s="37">
        <v>0.0</v>
      </c>
      <c r="AD41" s="38">
        <v>0.0</v>
      </c>
      <c r="AE41" s="38">
        <v>0.0</v>
      </c>
      <c r="AF41" s="37">
        <v>0.0</v>
      </c>
      <c r="AG41" s="37">
        <v>0.0</v>
      </c>
      <c r="AH41" s="37">
        <v>0.0</v>
      </c>
      <c r="AI41" s="38">
        <v>822.1179</v>
      </c>
      <c r="AJ41" s="38">
        <v>822.1179</v>
      </c>
      <c r="AK41" s="37">
        <v>0.0</v>
      </c>
      <c r="AL41" s="37">
        <v>0.0</v>
      </c>
      <c r="AM41" s="37">
        <v>0.0</v>
      </c>
      <c r="AN41" s="37">
        <v>0.0</v>
      </c>
      <c r="AO41" s="38">
        <v>3224310.53</v>
      </c>
      <c r="AP41" s="37">
        <v>0.0</v>
      </c>
      <c r="AQ41" s="37">
        <v>0.0</v>
      </c>
      <c r="AR41" s="37">
        <v>0.0</v>
      </c>
      <c r="AS41" s="38">
        <v>3601817.89</v>
      </c>
      <c r="AT41" s="38">
        <v>1478287.88</v>
      </c>
      <c r="AU41" s="38">
        <v>443768.06</v>
      </c>
      <c r="AV41" s="38">
        <v>735697.04</v>
      </c>
      <c r="AW41" s="37">
        <v>0.0</v>
      </c>
      <c r="AX41" s="38">
        <v>17759.54</v>
      </c>
      <c r="AY41" s="38">
        <v>281063.24</v>
      </c>
      <c r="AZ41" s="37">
        <v>0.0</v>
      </c>
      <c r="BA41" s="38">
        <v>3.435678539E7</v>
      </c>
      <c r="BB41" s="38">
        <v>1.186207279E7</v>
      </c>
      <c r="BC41" s="38">
        <v>1.452747767E7</v>
      </c>
      <c r="BD41" s="37">
        <v>0.0</v>
      </c>
      <c r="BE41" s="38">
        <v>1016188.37</v>
      </c>
      <c r="BF41" s="38">
        <v>1094187.69</v>
      </c>
      <c r="BG41" s="38">
        <v>5856858.88</v>
      </c>
      <c r="BH41" s="38">
        <v>0.0</v>
      </c>
      <c r="BI41" s="37">
        <v>0.0</v>
      </c>
      <c r="BJ41" s="37">
        <v>0.0</v>
      </c>
      <c r="BK41" s="38">
        <v>3.583507327E7</v>
      </c>
      <c r="BL41" s="38">
        <v>-3.223325538E7</v>
      </c>
      <c r="BM41" s="38">
        <v>-1153628.21</v>
      </c>
      <c r="BN41" s="37">
        <v>9.69191</v>
      </c>
      <c r="BO41" s="37">
        <v>0.0</v>
      </c>
      <c r="BP41" s="37">
        <v>0.0</v>
      </c>
    </row>
    <row r="42">
      <c r="A42" s="1"/>
      <c r="B42" s="37">
        <v>37.0</v>
      </c>
      <c r="C42" s="37">
        <v>2056.0</v>
      </c>
      <c r="D42" s="37">
        <v>9.69191</v>
      </c>
      <c r="E42" s="37">
        <v>0.03263</v>
      </c>
      <c r="F42" s="38">
        <v>577795.97</v>
      </c>
      <c r="G42" s="38">
        <v>4114.9</v>
      </c>
      <c r="H42" s="38">
        <v>1440.51</v>
      </c>
      <c r="I42" s="38">
        <v>2674.39</v>
      </c>
      <c r="J42" s="37">
        <v>0.0</v>
      </c>
      <c r="K42" s="37">
        <v>0.0</v>
      </c>
      <c r="L42" s="37">
        <v>0.0</v>
      </c>
      <c r="M42" s="38">
        <v>104799.84</v>
      </c>
      <c r="N42" s="38">
        <v>115559.19</v>
      </c>
      <c r="O42" s="38">
        <v>115559.19</v>
      </c>
      <c r="P42" s="37">
        <v>0.0</v>
      </c>
      <c r="Q42" s="37">
        <v>0.0</v>
      </c>
      <c r="R42" s="37">
        <v>0.0</v>
      </c>
      <c r="S42" s="37">
        <v>0.0</v>
      </c>
      <c r="T42" s="37">
        <v>0.0</v>
      </c>
      <c r="U42" s="37">
        <v>0.0</v>
      </c>
      <c r="V42" s="38">
        <v>63557.56</v>
      </c>
      <c r="W42" s="38">
        <v>63557.56</v>
      </c>
      <c r="X42" s="37">
        <v>0.0</v>
      </c>
      <c r="Y42" s="37">
        <v>0.0</v>
      </c>
      <c r="Z42" s="37">
        <v>0.0</v>
      </c>
      <c r="AA42" s="37">
        <v>0.0</v>
      </c>
      <c r="AB42" s="37">
        <v>0.0</v>
      </c>
      <c r="AC42" s="37">
        <v>0.0</v>
      </c>
      <c r="AD42" s="38">
        <v>0.0</v>
      </c>
      <c r="AE42" s="38">
        <v>0.0</v>
      </c>
      <c r="AF42" s="37">
        <v>0.0</v>
      </c>
      <c r="AG42" s="37">
        <v>0.0</v>
      </c>
      <c r="AH42" s="37">
        <v>0.0</v>
      </c>
      <c r="AI42" s="38">
        <v>778.1519</v>
      </c>
      <c r="AJ42" s="38">
        <v>778.1519</v>
      </c>
      <c r="AK42" s="37">
        <v>0.0</v>
      </c>
      <c r="AL42" s="37">
        <v>0.0</v>
      </c>
      <c r="AM42" s="37">
        <v>0.0</v>
      </c>
      <c r="AN42" s="37">
        <v>0.0</v>
      </c>
      <c r="AO42" s="38">
        <v>3252055.04</v>
      </c>
      <c r="AP42" s="37">
        <v>0.0</v>
      </c>
      <c r="AQ42" s="37">
        <v>0.0</v>
      </c>
      <c r="AR42" s="37">
        <v>0.0</v>
      </c>
      <c r="AS42" s="38">
        <v>3540864.68</v>
      </c>
      <c r="AT42" s="38">
        <v>1334581.61</v>
      </c>
      <c r="AU42" s="38">
        <v>388301.14</v>
      </c>
      <c r="AV42" s="38">
        <v>659697.26</v>
      </c>
      <c r="AW42" s="37">
        <v>0.0</v>
      </c>
      <c r="AX42" s="38">
        <v>14788.12</v>
      </c>
      <c r="AY42" s="38">
        <v>271795.08</v>
      </c>
      <c r="AZ42" s="37">
        <v>0.0</v>
      </c>
      <c r="BA42" s="38">
        <v>3.463768847E7</v>
      </c>
      <c r="BB42" s="38">
        <v>1.200086536E7</v>
      </c>
      <c r="BC42" s="38">
        <v>1.443178112E7</v>
      </c>
      <c r="BD42" s="37">
        <v>0.0</v>
      </c>
      <c r="BE42" s="38">
        <v>1021967.29</v>
      </c>
      <c r="BF42" s="38">
        <v>1091992.96</v>
      </c>
      <c r="BG42" s="38">
        <v>6091081.74</v>
      </c>
      <c r="BH42" s="38">
        <v>0.0</v>
      </c>
      <c r="BI42" s="37">
        <v>0.0</v>
      </c>
      <c r="BJ42" s="37">
        <v>0.0</v>
      </c>
      <c r="BK42" s="38">
        <v>3.597227007E7</v>
      </c>
      <c r="BL42" s="38">
        <v>-3.243140539E7</v>
      </c>
      <c r="BM42" s="38">
        <v>-1058236.76</v>
      </c>
      <c r="BN42" s="37">
        <v>9.69191</v>
      </c>
      <c r="BO42" s="37">
        <v>0.0</v>
      </c>
      <c r="BP42" s="37">
        <v>0.0</v>
      </c>
    </row>
    <row r="43">
      <c r="A43" s="1"/>
      <c r="B43" s="37">
        <v>38.0</v>
      </c>
      <c r="C43" s="37">
        <v>2057.0</v>
      </c>
      <c r="D43" s="37">
        <v>9.69191</v>
      </c>
      <c r="E43" s="37">
        <v>0.02975</v>
      </c>
      <c r="F43" s="38">
        <v>433784.99</v>
      </c>
      <c r="G43" s="38">
        <v>3687.05</v>
      </c>
      <c r="H43" s="38">
        <v>1257.03</v>
      </c>
      <c r="I43" s="38">
        <v>2430.02</v>
      </c>
      <c r="J43" s="37">
        <v>0.0</v>
      </c>
      <c r="K43" s="37">
        <v>0.0</v>
      </c>
      <c r="L43" s="37">
        <v>0.0</v>
      </c>
      <c r="M43" s="38">
        <v>92302.49</v>
      </c>
      <c r="N43" s="38">
        <v>86757.0</v>
      </c>
      <c r="O43" s="38">
        <v>86757.0</v>
      </c>
      <c r="P43" s="37">
        <v>0.0</v>
      </c>
      <c r="Q43" s="37">
        <v>0.0</v>
      </c>
      <c r="R43" s="37">
        <v>0.0</v>
      </c>
      <c r="S43" s="37">
        <v>0.0</v>
      </c>
      <c r="T43" s="37">
        <v>0.0</v>
      </c>
      <c r="U43" s="37">
        <v>0.0</v>
      </c>
      <c r="V43" s="38">
        <v>47716.35</v>
      </c>
      <c r="W43" s="38">
        <v>47716.35</v>
      </c>
      <c r="X43" s="37">
        <v>0.0</v>
      </c>
      <c r="Y43" s="37">
        <v>0.0</v>
      </c>
      <c r="Z43" s="37">
        <v>0.0</v>
      </c>
      <c r="AA43" s="37">
        <v>0.0</v>
      </c>
      <c r="AB43" s="37">
        <v>0.0</v>
      </c>
      <c r="AC43" s="37">
        <v>0.0</v>
      </c>
      <c r="AD43" s="38">
        <v>0.0</v>
      </c>
      <c r="AE43" s="38">
        <v>0.0</v>
      </c>
      <c r="AF43" s="37">
        <v>0.0</v>
      </c>
      <c r="AG43" s="37">
        <v>0.0</v>
      </c>
      <c r="AH43" s="37">
        <v>0.0</v>
      </c>
      <c r="AI43" s="38">
        <v>728.0885</v>
      </c>
      <c r="AJ43" s="38">
        <v>728.0885</v>
      </c>
      <c r="AK43" s="37">
        <v>0.0</v>
      </c>
      <c r="AL43" s="37">
        <v>0.0</v>
      </c>
      <c r="AM43" s="37">
        <v>0.0</v>
      </c>
      <c r="AN43" s="37">
        <v>0.0</v>
      </c>
      <c r="AO43" s="38">
        <v>3263045.51</v>
      </c>
      <c r="AP43" s="37">
        <v>0.0</v>
      </c>
      <c r="AQ43" s="37">
        <v>0.0</v>
      </c>
      <c r="AR43" s="37">
        <v>0.0</v>
      </c>
      <c r="AS43" s="38">
        <v>3494236.48</v>
      </c>
      <c r="AT43" s="38">
        <v>1197953.35</v>
      </c>
      <c r="AU43" s="38">
        <v>337166.24</v>
      </c>
      <c r="AV43" s="38">
        <v>585858.63</v>
      </c>
      <c r="AW43" s="37">
        <v>0.0</v>
      </c>
      <c r="AX43" s="38">
        <v>12152.29</v>
      </c>
      <c r="AY43" s="38">
        <v>262776.18</v>
      </c>
      <c r="AZ43" s="37">
        <v>0.0</v>
      </c>
      <c r="BA43" s="38">
        <v>3.474523621E7</v>
      </c>
      <c r="BB43" s="38">
        <v>1.202885436E7</v>
      </c>
      <c r="BC43" s="38">
        <v>1.42962479E7</v>
      </c>
      <c r="BD43" s="37">
        <v>0.0</v>
      </c>
      <c r="BE43" s="38">
        <v>1024564.47</v>
      </c>
      <c r="BF43" s="38">
        <v>1087082.49</v>
      </c>
      <c r="BG43" s="38">
        <v>6308486.99</v>
      </c>
      <c r="BH43" s="38">
        <v>0.0</v>
      </c>
      <c r="BI43" s="37">
        <v>0.0</v>
      </c>
      <c r="BJ43" s="37">
        <v>0.0</v>
      </c>
      <c r="BK43" s="38">
        <v>3.594318956E7</v>
      </c>
      <c r="BL43" s="38">
        <v>-3.244895308E7</v>
      </c>
      <c r="BM43" s="38">
        <v>-965356.35</v>
      </c>
      <c r="BN43" s="37">
        <v>9.69191</v>
      </c>
      <c r="BO43" s="37">
        <v>0.0</v>
      </c>
      <c r="BP43" s="37">
        <v>0.0</v>
      </c>
    </row>
    <row r="44">
      <c r="A44" s="1"/>
      <c r="B44" s="37">
        <v>39.0</v>
      </c>
      <c r="C44" s="37">
        <v>2058.0</v>
      </c>
      <c r="D44" s="37">
        <v>9.69191</v>
      </c>
      <c r="E44" s="37">
        <v>0.02712</v>
      </c>
      <c r="F44" s="38">
        <v>252160.92</v>
      </c>
      <c r="G44" s="38">
        <v>3266.44</v>
      </c>
      <c r="H44" s="38">
        <v>1081.65</v>
      </c>
      <c r="I44" s="38">
        <v>2184.79</v>
      </c>
      <c r="J44" s="37">
        <v>0.0</v>
      </c>
      <c r="K44" s="37">
        <v>0.0</v>
      </c>
      <c r="L44" s="37">
        <v>0.0</v>
      </c>
      <c r="M44" s="38">
        <v>80500.97</v>
      </c>
      <c r="N44" s="38">
        <v>50432.18</v>
      </c>
      <c r="O44" s="38">
        <v>50432.18</v>
      </c>
      <c r="P44" s="37">
        <v>0.0</v>
      </c>
      <c r="Q44" s="37">
        <v>0.0</v>
      </c>
      <c r="R44" s="37">
        <v>0.0</v>
      </c>
      <c r="S44" s="37">
        <v>0.0</v>
      </c>
      <c r="T44" s="37">
        <v>0.0</v>
      </c>
      <c r="U44" s="37">
        <v>0.0</v>
      </c>
      <c r="V44" s="38">
        <v>27737.7</v>
      </c>
      <c r="W44" s="38">
        <v>27737.7</v>
      </c>
      <c r="X44" s="37">
        <v>0.0</v>
      </c>
      <c r="Y44" s="37">
        <v>0.0</v>
      </c>
      <c r="Z44" s="37">
        <v>0.0</v>
      </c>
      <c r="AA44" s="37">
        <v>0.0</v>
      </c>
      <c r="AB44" s="37">
        <v>0.0</v>
      </c>
      <c r="AC44" s="37">
        <v>0.0</v>
      </c>
      <c r="AD44" s="38">
        <v>0.0</v>
      </c>
      <c r="AE44" s="38">
        <v>0.0</v>
      </c>
      <c r="AF44" s="37">
        <v>0.0</v>
      </c>
      <c r="AG44" s="37">
        <v>0.0</v>
      </c>
      <c r="AH44" s="37">
        <v>0.0</v>
      </c>
      <c r="AI44" s="38">
        <v>673.1895</v>
      </c>
      <c r="AJ44" s="38">
        <v>673.1895</v>
      </c>
      <c r="AK44" s="37">
        <v>0.0</v>
      </c>
      <c r="AL44" s="37">
        <v>0.0</v>
      </c>
      <c r="AM44" s="37">
        <v>0.0</v>
      </c>
      <c r="AN44" s="37">
        <v>0.0</v>
      </c>
      <c r="AO44" s="38">
        <v>3267714.23</v>
      </c>
      <c r="AP44" s="37">
        <v>0.0</v>
      </c>
      <c r="AQ44" s="37">
        <v>0.0</v>
      </c>
      <c r="AR44" s="37">
        <v>0.0</v>
      </c>
      <c r="AS44" s="38">
        <v>3430324.71</v>
      </c>
      <c r="AT44" s="38">
        <v>1068849.42</v>
      </c>
      <c r="AU44" s="38">
        <v>290384.45</v>
      </c>
      <c r="AV44" s="38">
        <v>514625.27</v>
      </c>
      <c r="AW44" s="37">
        <v>0.0</v>
      </c>
      <c r="AX44" s="38">
        <v>9813.56</v>
      </c>
      <c r="AY44" s="38">
        <v>254026.14</v>
      </c>
      <c r="AZ44" s="37">
        <v>0.0</v>
      </c>
      <c r="BA44" s="38">
        <v>3.478214351E7</v>
      </c>
      <c r="BB44" s="38">
        <v>1.205415992E7</v>
      </c>
      <c r="BC44" s="38">
        <v>1.412003644E7</v>
      </c>
      <c r="BD44" s="37">
        <v>0.0</v>
      </c>
      <c r="BE44" s="38">
        <v>1022492.29</v>
      </c>
      <c r="BF44" s="38">
        <v>1079342.29</v>
      </c>
      <c r="BG44" s="38">
        <v>6506112.57</v>
      </c>
      <c r="BH44" s="38">
        <v>0.0</v>
      </c>
      <c r="BI44" s="37">
        <v>0.0</v>
      </c>
      <c r="BJ44" s="37">
        <v>0.0</v>
      </c>
      <c r="BK44" s="38">
        <v>3.585099293E7</v>
      </c>
      <c r="BL44" s="38">
        <v>-3.242066822E7</v>
      </c>
      <c r="BM44" s="38">
        <v>-879248.52</v>
      </c>
      <c r="BN44" s="37">
        <v>9.69191</v>
      </c>
      <c r="BO44" s="37">
        <v>0.0</v>
      </c>
      <c r="BP44" s="37">
        <v>0.0</v>
      </c>
    </row>
    <row r="45">
      <c r="A45" s="1"/>
      <c r="B45" s="37">
        <v>40.0</v>
      </c>
      <c r="C45" s="37">
        <v>2059.0</v>
      </c>
      <c r="D45" s="37">
        <v>9.69191</v>
      </c>
      <c r="E45" s="37">
        <v>0.02472</v>
      </c>
      <c r="F45" s="38">
        <v>117754.17</v>
      </c>
      <c r="G45" s="38">
        <v>2858.38</v>
      </c>
      <c r="H45" s="37">
        <v>916.9202</v>
      </c>
      <c r="I45" s="38">
        <v>1941.46</v>
      </c>
      <c r="J45" s="37">
        <v>0.0</v>
      </c>
      <c r="K45" s="37">
        <v>0.0</v>
      </c>
      <c r="L45" s="37">
        <v>0.0</v>
      </c>
      <c r="M45" s="38">
        <v>69442.77</v>
      </c>
      <c r="N45" s="38">
        <v>23550.83</v>
      </c>
      <c r="O45" s="38">
        <v>23550.83</v>
      </c>
      <c r="P45" s="37">
        <v>0.0</v>
      </c>
      <c r="Q45" s="37">
        <v>0.0</v>
      </c>
      <c r="R45" s="37">
        <v>0.0</v>
      </c>
      <c r="S45" s="37">
        <v>0.0</v>
      </c>
      <c r="T45" s="37">
        <v>0.0</v>
      </c>
      <c r="U45" s="37">
        <v>0.0</v>
      </c>
      <c r="V45" s="38">
        <v>12952.96</v>
      </c>
      <c r="W45" s="38">
        <v>12952.96</v>
      </c>
      <c r="X45" s="37">
        <v>0.0</v>
      </c>
      <c r="Y45" s="37">
        <v>0.0</v>
      </c>
      <c r="Z45" s="37">
        <v>0.0</v>
      </c>
      <c r="AA45" s="37">
        <v>0.0</v>
      </c>
      <c r="AB45" s="37">
        <v>0.0</v>
      </c>
      <c r="AC45" s="37">
        <v>0.0</v>
      </c>
      <c r="AD45" s="38">
        <v>0.0</v>
      </c>
      <c r="AE45" s="38">
        <v>0.0</v>
      </c>
      <c r="AF45" s="37">
        <v>0.0</v>
      </c>
      <c r="AG45" s="37">
        <v>0.0</v>
      </c>
      <c r="AH45" s="37">
        <v>0.0</v>
      </c>
      <c r="AI45" s="38">
        <v>615.909</v>
      </c>
      <c r="AJ45" s="38">
        <v>615.909</v>
      </c>
      <c r="AK45" s="37">
        <v>0.0</v>
      </c>
      <c r="AL45" s="37">
        <v>0.0</v>
      </c>
      <c r="AM45" s="37">
        <v>0.0</v>
      </c>
      <c r="AN45" s="37">
        <v>0.0</v>
      </c>
      <c r="AO45" s="38">
        <v>3259213.26</v>
      </c>
      <c r="AP45" s="37">
        <v>0.0</v>
      </c>
      <c r="AQ45" s="37">
        <v>0.0</v>
      </c>
      <c r="AR45" s="37">
        <v>0.0</v>
      </c>
      <c r="AS45" s="38">
        <v>3368634.11</v>
      </c>
      <c r="AT45" s="38">
        <v>947755.46</v>
      </c>
      <c r="AU45" s="38">
        <v>247908.96</v>
      </c>
      <c r="AV45" s="38">
        <v>446518.76</v>
      </c>
      <c r="AW45" s="37">
        <v>0.0</v>
      </c>
      <c r="AX45" s="38">
        <v>7747.41</v>
      </c>
      <c r="AY45" s="38">
        <v>245580.34</v>
      </c>
      <c r="AZ45" s="37">
        <v>0.0</v>
      </c>
      <c r="BA45" s="38">
        <v>3.468103588E7</v>
      </c>
      <c r="BB45" s="38">
        <v>1.201135226E7</v>
      </c>
      <c r="BC45" s="38">
        <v>1.39023413E7</v>
      </c>
      <c r="BD45" s="37">
        <v>0.0</v>
      </c>
      <c r="BE45" s="38">
        <v>1017744.13</v>
      </c>
      <c r="BF45" s="38">
        <v>1067907.23</v>
      </c>
      <c r="BG45" s="38">
        <v>6681690.96</v>
      </c>
      <c r="BH45" s="38">
        <v>0.0</v>
      </c>
      <c r="BI45" s="37">
        <v>0.0</v>
      </c>
      <c r="BJ45" s="37">
        <v>0.0</v>
      </c>
      <c r="BK45" s="38">
        <v>3.562879135E7</v>
      </c>
      <c r="BL45" s="38">
        <v>-3.226015723E7</v>
      </c>
      <c r="BM45" s="38">
        <v>-797471.09</v>
      </c>
      <c r="BN45" s="37">
        <v>9.69191</v>
      </c>
      <c r="BO45" s="37">
        <v>0.0</v>
      </c>
      <c r="BP45" s="37">
        <v>0.0</v>
      </c>
    </row>
    <row r="46">
      <c r="A46" s="1"/>
      <c r="B46" s="37">
        <v>41.0</v>
      </c>
      <c r="C46" s="37">
        <v>2060.0</v>
      </c>
      <c r="D46" s="37">
        <v>9.69191</v>
      </c>
      <c r="E46" s="37">
        <v>0.02254</v>
      </c>
      <c r="F46" s="37">
        <v>0.0</v>
      </c>
      <c r="G46" s="38">
        <v>2468.32</v>
      </c>
      <c r="H46" s="37">
        <v>765.3922</v>
      </c>
      <c r="I46" s="38">
        <v>1702.92</v>
      </c>
      <c r="J46" s="37">
        <v>0.0</v>
      </c>
      <c r="K46" s="37">
        <v>0.0</v>
      </c>
      <c r="L46" s="37">
        <v>0.0</v>
      </c>
      <c r="M46" s="38">
        <v>59193.41</v>
      </c>
      <c r="N46" s="37">
        <v>0.0</v>
      </c>
      <c r="O46" s="37">
        <v>0.0</v>
      </c>
      <c r="P46" s="37">
        <v>0.0</v>
      </c>
      <c r="Q46" s="37">
        <v>0.0</v>
      </c>
      <c r="R46" s="37">
        <v>0.0</v>
      </c>
      <c r="S46" s="37">
        <v>0.0</v>
      </c>
      <c r="T46" s="37">
        <v>0.0</v>
      </c>
      <c r="U46" s="37">
        <v>0.0</v>
      </c>
      <c r="V46" s="37">
        <v>0.0</v>
      </c>
      <c r="W46" s="37">
        <v>0.0</v>
      </c>
      <c r="X46" s="37">
        <v>0.0</v>
      </c>
      <c r="Y46" s="37">
        <v>0.0</v>
      </c>
      <c r="Z46" s="37">
        <v>0.0</v>
      </c>
      <c r="AA46" s="37">
        <v>0.0</v>
      </c>
      <c r="AB46" s="37">
        <v>0.0</v>
      </c>
      <c r="AC46" s="37">
        <v>0.0</v>
      </c>
      <c r="AD46" s="38">
        <v>0.0</v>
      </c>
      <c r="AE46" s="38">
        <v>0.0</v>
      </c>
      <c r="AF46" s="37">
        <v>0.0</v>
      </c>
      <c r="AG46" s="37">
        <v>0.0</v>
      </c>
      <c r="AH46" s="37">
        <v>0.0</v>
      </c>
      <c r="AI46" s="38">
        <v>556.8553</v>
      </c>
      <c r="AJ46" s="38">
        <v>556.8553</v>
      </c>
      <c r="AK46" s="37">
        <v>0.0</v>
      </c>
      <c r="AL46" s="37">
        <v>0.0</v>
      </c>
      <c r="AM46" s="37">
        <v>0.0</v>
      </c>
      <c r="AN46" s="37">
        <v>0.0</v>
      </c>
      <c r="AO46" s="38">
        <v>3239901.76</v>
      </c>
      <c r="AP46" s="37">
        <v>0.0</v>
      </c>
      <c r="AQ46" s="37">
        <v>0.0</v>
      </c>
      <c r="AR46" s="37">
        <v>0.0</v>
      </c>
      <c r="AS46" s="38">
        <v>3302120.34</v>
      </c>
      <c r="AT46" s="38">
        <v>835345.89</v>
      </c>
      <c r="AU46" s="38">
        <v>209751.14</v>
      </c>
      <c r="AV46" s="38">
        <v>382182.92</v>
      </c>
      <c r="AW46" s="37">
        <v>0.0</v>
      </c>
      <c r="AX46" s="38">
        <v>5953.43</v>
      </c>
      <c r="AY46" s="38">
        <v>237458.41</v>
      </c>
      <c r="AZ46" s="37">
        <v>0.0</v>
      </c>
      <c r="BA46" s="38">
        <v>3.446528075E7</v>
      </c>
      <c r="BB46" s="38">
        <v>1.192800328E7</v>
      </c>
      <c r="BC46" s="38">
        <v>1.364294681E7</v>
      </c>
      <c r="BD46" s="37">
        <v>0.0</v>
      </c>
      <c r="BE46" s="38">
        <v>1009532.95</v>
      </c>
      <c r="BF46" s="38">
        <v>1053373.33</v>
      </c>
      <c r="BG46" s="38">
        <v>6831424.38</v>
      </c>
      <c r="BH46" s="37">
        <v>0.0</v>
      </c>
      <c r="BI46" s="37">
        <v>0.0</v>
      </c>
      <c r="BJ46" s="37">
        <v>0.0</v>
      </c>
      <c r="BK46" s="38">
        <v>3.530062664E7</v>
      </c>
      <c r="BL46" s="38">
        <v>-3.19985063E7</v>
      </c>
      <c r="BM46" s="38">
        <v>-721246.33</v>
      </c>
      <c r="BN46" s="37">
        <v>9.69191</v>
      </c>
      <c r="BO46" s="37">
        <v>0.0</v>
      </c>
      <c r="BP46" s="37">
        <v>0.0</v>
      </c>
    </row>
    <row r="47">
      <c r="A47" s="1"/>
      <c r="B47" s="37">
        <v>42.0</v>
      </c>
      <c r="C47" s="37">
        <v>2061.0</v>
      </c>
      <c r="D47" s="37">
        <v>9.69191</v>
      </c>
      <c r="E47" s="37">
        <v>0.02055</v>
      </c>
      <c r="F47" s="37">
        <v>0.0</v>
      </c>
      <c r="G47" s="38">
        <v>2101.68</v>
      </c>
      <c r="H47" s="37">
        <v>629.502</v>
      </c>
      <c r="I47" s="38">
        <v>1472.18</v>
      </c>
      <c r="J47" s="37">
        <v>0.0</v>
      </c>
      <c r="K47" s="37">
        <v>0.0</v>
      </c>
      <c r="L47" s="37">
        <v>0.0</v>
      </c>
      <c r="M47" s="38">
        <v>49823.27</v>
      </c>
      <c r="N47" s="37">
        <v>0.0</v>
      </c>
      <c r="O47" s="37">
        <v>0.0</v>
      </c>
      <c r="P47" s="37">
        <v>0.0</v>
      </c>
      <c r="Q47" s="37">
        <v>0.0</v>
      </c>
      <c r="R47" s="37">
        <v>0.0</v>
      </c>
      <c r="S47" s="37">
        <v>0.0</v>
      </c>
      <c r="T47" s="37">
        <v>0.0</v>
      </c>
      <c r="U47" s="37">
        <v>0.0</v>
      </c>
      <c r="V47" s="37">
        <v>0.0</v>
      </c>
      <c r="W47" s="37">
        <v>0.0</v>
      </c>
      <c r="X47" s="37">
        <v>0.0</v>
      </c>
      <c r="Y47" s="37">
        <v>0.0</v>
      </c>
      <c r="Z47" s="37">
        <v>0.0</v>
      </c>
      <c r="AA47" s="37">
        <v>0.0</v>
      </c>
      <c r="AB47" s="37">
        <v>0.0</v>
      </c>
      <c r="AC47" s="37">
        <v>0.0</v>
      </c>
      <c r="AD47" s="38">
        <v>0.0</v>
      </c>
      <c r="AE47" s="38">
        <v>0.0</v>
      </c>
      <c r="AF47" s="37">
        <v>0.0</v>
      </c>
      <c r="AG47" s="37">
        <v>0.0</v>
      </c>
      <c r="AH47" s="37">
        <v>0.0</v>
      </c>
      <c r="AI47" s="38">
        <v>496.7148</v>
      </c>
      <c r="AJ47" s="38">
        <v>496.7148</v>
      </c>
      <c r="AK47" s="37">
        <v>0.0</v>
      </c>
      <c r="AL47" s="37">
        <v>0.0</v>
      </c>
      <c r="AM47" s="37">
        <v>0.0</v>
      </c>
      <c r="AN47" s="37">
        <v>0.0</v>
      </c>
      <c r="AO47" s="38">
        <v>3200664.38</v>
      </c>
      <c r="AP47" s="37">
        <v>0.0</v>
      </c>
      <c r="AQ47" s="37">
        <v>0.0</v>
      </c>
      <c r="AR47" s="37">
        <v>0.0</v>
      </c>
      <c r="AS47" s="38">
        <v>3253086.05</v>
      </c>
      <c r="AT47" s="38">
        <v>732324.1</v>
      </c>
      <c r="AU47" s="38">
        <v>175927.66</v>
      </c>
      <c r="AV47" s="38">
        <v>322305.02</v>
      </c>
      <c r="AW47" s="37">
        <v>0.0</v>
      </c>
      <c r="AX47" s="38">
        <v>4425.41</v>
      </c>
      <c r="AY47" s="38">
        <v>229666.01</v>
      </c>
      <c r="AZ47" s="37">
        <v>0.0</v>
      </c>
      <c r="BA47" s="38">
        <v>3.404429847E7</v>
      </c>
      <c r="BB47" s="38">
        <v>1.171567555E7</v>
      </c>
      <c r="BC47" s="38">
        <v>1.334183023E7</v>
      </c>
      <c r="BD47" s="37">
        <v>0.0</v>
      </c>
      <c r="BE47" s="38">
        <v>998508.35</v>
      </c>
      <c r="BF47" s="38">
        <v>1035688.46</v>
      </c>
      <c r="BG47" s="38">
        <v>6952595.88</v>
      </c>
      <c r="BH47" s="37">
        <v>0.0</v>
      </c>
      <c r="BI47" s="37">
        <v>0.0</v>
      </c>
      <c r="BJ47" s="37">
        <v>0.0</v>
      </c>
      <c r="BK47" s="38">
        <v>3.477662257E7</v>
      </c>
      <c r="BL47" s="38">
        <v>-3.152353653E7</v>
      </c>
      <c r="BM47" s="38">
        <v>-647808.68</v>
      </c>
      <c r="BN47" s="37">
        <v>9.69191</v>
      </c>
      <c r="BO47" s="37">
        <v>0.0</v>
      </c>
      <c r="BP47" s="37">
        <v>0.0</v>
      </c>
    </row>
    <row r="48">
      <c r="A48" s="1"/>
      <c r="B48" s="37">
        <v>43.0</v>
      </c>
      <c r="C48" s="37">
        <v>2062.0</v>
      </c>
      <c r="D48" s="37">
        <v>9.69191</v>
      </c>
      <c r="E48" s="37">
        <v>0.01873</v>
      </c>
      <c r="F48" s="37">
        <v>0.0</v>
      </c>
      <c r="G48" s="38">
        <v>1763.67</v>
      </c>
      <c r="H48" s="37">
        <v>511.4291</v>
      </c>
      <c r="I48" s="38">
        <v>1252.24</v>
      </c>
      <c r="J48" s="37">
        <v>0.0</v>
      </c>
      <c r="K48" s="37">
        <v>0.0</v>
      </c>
      <c r="L48" s="37">
        <v>0.0</v>
      </c>
      <c r="M48" s="38">
        <v>41377.04</v>
      </c>
      <c r="N48" s="37">
        <v>0.0</v>
      </c>
      <c r="O48" s="37">
        <v>0.0</v>
      </c>
      <c r="P48" s="37">
        <v>0.0</v>
      </c>
      <c r="Q48" s="37">
        <v>0.0</v>
      </c>
      <c r="R48" s="37">
        <v>0.0</v>
      </c>
      <c r="S48" s="37">
        <v>0.0</v>
      </c>
      <c r="T48" s="37">
        <v>0.0</v>
      </c>
      <c r="U48" s="37">
        <v>0.0</v>
      </c>
      <c r="V48" s="37">
        <v>0.0</v>
      </c>
      <c r="W48" s="37">
        <v>0.0</v>
      </c>
      <c r="X48" s="37">
        <v>0.0</v>
      </c>
      <c r="Y48" s="37">
        <v>0.0</v>
      </c>
      <c r="Z48" s="37">
        <v>0.0</v>
      </c>
      <c r="AA48" s="37">
        <v>0.0</v>
      </c>
      <c r="AB48" s="37">
        <v>0.0</v>
      </c>
      <c r="AC48" s="37">
        <v>0.0</v>
      </c>
      <c r="AD48" s="38">
        <v>0.0</v>
      </c>
      <c r="AE48" s="38">
        <v>0.0</v>
      </c>
      <c r="AF48" s="37">
        <v>0.0</v>
      </c>
      <c r="AG48" s="37">
        <v>0.0</v>
      </c>
      <c r="AH48" s="37">
        <v>0.0</v>
      </c>
      <c r="AI48" s="38">
        <v>436.2488</v>
      </c>
      <c r="AJ48" s="38">
        <v>436.2488</v>
      </c>
      <c r="AK48" s="37">
        <v>0.0</v>
      </c>
      <c r="AL48" s="37">
        <v>0.0</v>
      </c>
      <c r="AM48" s="37">
        <v>0.0</v>
      </c>
      <c r="AN48" s="37">
        <v>0.0</v>
      </c>
      <c r="AO48" s="38">
        <v>3151244.39</v>
      </c>
      <c r="AP48" s="37">
        <v>0.0</v>
      </c>
      <c r="AQ48" s="37">
        <v>0.0</v>
      </c>
      <c r="AR48" s="37">
        <v>0.0</v>
      </c>
      <c r="AS48" s="38">
        <v>3194821.35</v>
      </c>
      <c r="AT48" s="38">
        <v>639095.61</v>
      </c>
      <c r="AU48" s="38">
        <v>146304.38</v>
      </c>
      <c r="AV48" s="38">
        <v>267466.03</v>
      </c>
      <c r="AW48" s="37">
        <v>0.0</v>
      </c>
      <c r="AX48" s="38">
        <v>3156.94</v>
      </c>
      <c r="AY48" s="38">
        <v>222168.26</v>
      </c>
      <c r="AZ48" s="37">
        <v>0.0</v>
      </c>
      <c r="BA48" s="38">
        <v>3.351516724E7</v>
      </c>
      <c r="BB48" s="38">
        <v>1.147420669E7</v>
      </c>
      <c r="BC48" s="38">
        <v>1.299942743E7</v>
      </c>
      <c r="BD48" s="37">
        <v>0.0</v>
      </c>
      <c r="BE48" s="38">
        <v>984346.09</v>
      </c>
      <c r="BF48" s="38">
        <v>1014829.12</v>
      </c>
      <c r="BG48" s="38">
        <v>7042357.91</v>
      </c>
      <c r="BH48" s="37">
        <v>0.0</v>
      </c>
      <c r="BI48" s="37">
        <v>0.0</v>
      </c>
      <c r="BJ48" s="37">
        <v>0.0</v>
      </c>
      <c r="BK48" s="38">
        <v>3.415426285E7</v>
      </c>
      <c r="BL48" s="38">
        <v>-3.095944149E7</v>
      </c>
      <c r="BM48" s="38">
        <v>-579870.34</v>
      </c>
      <c r="BN48" s="37">
        <v>9.69191</v>
      </c>
      <c r="BO48" s="37">
        <v>0.0</v>
      </c>
      <c r="BP48" s="37">
        <v>0.0</v>
      </c>
    </row>
    <row r="49">
      <c r="A49" s="1"/>
      <c r="B49" s="37">
        <v>44.0</v>
      </c>
      <c r="C49" s="37">
        <v>2063.0</v>
      </c>
      <c r="D49" s="37">
        <v>9.69191</v>
      </c>
      <c r="E49" s="37">
        <v>0.01708</v>
      </c>
      <c r="F49" s="37">
        <v>0.0</v>
      </c>
      <c r="G49" s="38">
        <v>1458.87</v>
      </c>
      <c r="H49" s="37">
        <v>412.8282</v>
      </c>
      <c r="I49" s="38">
        <v>1046.04</v>
      </c>
      <c r="J49" s="37">
        <v>0.0</v>
      </c>
      <c r="K49" s="37">
        <v>0.0</v>
      </c>
      <c r="L49" s="37">
        <v>0.0</v>
      </c>
      <c r="M49" s="38">
        <v>33863.81</v>
      </c>
      <c r="N49" s="37">
        <v>0.0</v>
      </c>
      <c r="O49" s="37">
        <v>0.0</v>
      </c>
      <c r="P49" s="37">
        <v>0.0</v>
      </c>
      <c r="Q49" s="37">
        <v>0.0</v>
      </c>
      <c r="R49" s="37">
        <v>0.0</v>
      </c>
      <c r="S49" s="37">
        <v>0.0</v>
      </c>
      <c r="T49" s="37">
        <v>0.0</v>
      </c>
      <c r="U49" s="37">
        <v>0.0</v>
      </c>
      <c r="V49" s="37">
        <v>0.0</v>
      </c>
      <c r="W49" s="37">
        <v>0.0</v>
      </c>
      <c r="X49" s="37">
        <v>0.0</v>
      </c>
      <c r="Y49" s="37">
        <v>0.0</v>
      </c>
      <c r="Z49" s="37">
        <v>0.0</v>
      </c>
      <c r="AA49" s="37">
        <v>0.0</v>
      </c>
      <c r="AB49" s="37">
        <v>0.0</v>
      </c>
      <c r="AC49" s="37">
        <v>0.0</v>
      </c>
      <c r="AD49" s="38">
        <v>0.0</v>
      </c>
      <c r="AE49" s="38">
        <v>0.0</v>
      </c>
      <c r="AF49" s="37">
        <v>0.0</v>
      </c>
      <c r="AG49" s="37">
        <v>0.0</v>
      </c>
      <c r="AH49" s="37">
        <v>0.0</v>
      </c>
      <c r="AI49" s="38">
        <v>376.2873</v>
      </c>
      <c r="AJ49" s="38">
        <v>376.2873</v>
      </c>
      <c r="AK49" s="37">
        <v>0.0</v>
      </c>
      <c r="AL49" s="37">
        <v>0.0</v>
      </c>
      <c r="AM49" s="37">
        <v>0.0</v>
      </c>
      <c r="AN49" s="37">
        <v>0.0</v>
      </c>
      <c r="AO49" s="38">
        <v>3091531.42</v>
      </c>
      <c r="AP49" s="37">
        <v>0.0</v>
      </c>
      <c r="AQ49" s="37">
        <v>0.0</v>
      </c>
      <c r="AR49" s="37">
        <v>0.0</v>
      </c>
      <c r="AS49" s="38">
        <v>3127230.38</v>
      </c>
      <c r="AT49" s="38">
        <v>555729.39</v>
      </c>
      <c r="AU49" s="38">
        <v>120610.55</v>
      </c>
      <c r="AV49" s="38">
        <v>218027.51</v>
      </c>
      <c r="AW49" s="37">
        <v>0.0</v>
      </c>
      <c r="AX49" s="38">
        <v>2141.57</v>
      </c>
      <c r="AY49" s="38">
        <v>214949.75</v>
      </c>
      <c r="AZ49" s="37">
        <v>0.0</v>
      </c>
      <c r="BA49" s="38">
        <v>3.287684555E7</v>
      </c>
      <c r="BB49" s="38">
        <v>1.120398303E7</v>
      </c>
      <c r="BC49" s="38">
        <v>1.261683688E7</v>
      </c>
      <c r="BD49" s="37">
        <v>0.0</v>
      </c>
      <c r="BE49" s="38">
        <v>967087.77</v>
      </c>
      <c r="BF49" s="38">
        <v>990816.9</v>
      </c>
      <c r="BG49" s="38">
        <v>7098120.96</v>
      </c>
      <c r="BH49" s="37">
        <v>0.0</v>
      </c>
      <c r="BI49" s="37">
        <v>0.0</v>
      </c>
      <c r="BJ49" s="37">
        <v>0.0</v>
      </c>
      <c r="BK49" s="38">
        <v>3.343257493E7</v>
      </c>
      <c r="BL49" s="38">
        <v>-3.030534455E7</v>
      </c>
      <c r="BM49" s="38">
        <v>-517615.28</v>
      </c>
      <c r="BN49" s="37">
        <v>9.69191</v>
      </c>
      <c r="BO49" s="37">
        <v>0.0</v>
      </c>
      <c r="BP49" s="37">
        <v>0.0</v>
      </c>
    </row>
    <row r="50">
      <c r="A50" s="1"/>
      <c r="B50" s="37">
        <v>45.0</v>
      </c>
      <c r="C50" s="37">
        <v>2064.0</v>
      </c>
      <c r="D50" s="37">
        <v>9.69191</v>
      </c>
      <c r="E50" s="37">
        <v>0.01557</v>
      </c>
      <c r="F50" s="37">
        <v>0.0</v>
      </c>
      <c r="G50" s="38">
        <v>1190.56</v>
      </c>
      <c r="H50" s="37">
        <v>334.3449</v>
      </c>
      <c r="I50" s="37">
        <v>856.2191</v>
      </c>
      <c r="J50" s="37">
        <v>0.0</v>
      </c>
      <c r="K50" s="37">
        <v>0.0</v>
      </c>
      <c r="L50" s="37">
        <v>0.0</v>
      </c>
      <c r="M50" s="38">
        <v>27263.3</v>
      </c>
      <c r="N50" s="37">
        <v>0.0</v>
      </c>
      <c r="O50" s="37">
        <v>0.0</v>
      </c>
      <c r="P50" s="37">
        <v>0.0</v>
      </c>
      <c r="Q50" s="37">
        <v>0.0</v>
      </c>
      <c r="R50" s="37">
        <v>0.0</v>
      </c>
      <c r="S50" s="37">
        <v>0.0</v>
      </c>
      <c r="T50" s="37">
        <v>0.0</v>
      </c>
      <c r="U50" s="37">
        <v>0.0</v>
      </c>
      <c r="V50" s="37">
        <v>0.0</v>
      </c>
      <c r="W50" s="37">
        <v>0.0</v>
      </c>
      <c r="X50" s="37">
        <v>0.0</v>
      </c>
      <c r="Y50" s="37">
        <v>0.0</v>
      </c>
      <c r="Z50" s="37">
        <v>0.0</v>
      </c>
      <c r="AA50" s="37">
        <v>0.0</v>
      </c>
      <c r="AB50" s="37">
        <v>0.0</v>
      </c>
      <c r="AC50" s="37">
        <v>0.0</v>
      </c>
      <c r="AD50" s="38">
        <v>0.0</v>
      </c>
      <c r="AE50" s="38">
        <v>0.0</v>
      </c>
      <c r="AF50" s="37">
        <v>0.0</v>
      </c>
      <c r="AG50" s="37">
        <v>0.0</v>
      </c>
      <c r="AH50" s="37">
        <v>0.0</v>
      </c>
      <c r="AI50" s="38">
        <v>317.7207</v>
      </c>
      <c r="AJ50" s="38">
        <v>317.7207</v>
      </c>
      <c r="AK50" s="37">
        <v>0.0</v>
      </c>
      <c r="AL50" s="37">
        <v>0.0</v>
      </c>
      <c r="AM50" s="37">
        <v>0.0</v>
      </c>
      <c r="AN50" s="37">
        <v>0.0</v>
      </c>
      <c r="AO50" s="38">
        <v>3021525.11</v>
      </c>
      <c r="AP50" s="37">
        <v>0.0</v>
      </c>
      <c r="AQ50" s="37">
        <v>0.0</v>
      </c>
      <c r="AR50" s="37">
        <v>0.0</v>
      </c>
      <c r="AS50" s="38">
        <v>3050296.69</v>
      </c>
      <c r="AT50" s="38">
        <v>482054.44</v>
      </c>
      <c r="AU50" s="38">
        <v>98480.3</v>
      </c>
      <c r="AV50" s="38">
        <v>174152.7</v>
      </c>
      <c r="AW50" s="37">
        <v>0.0</v>
      </c>
      <c r="AX50" s="38">
        <v>1358.99</v>
      </c>
      <c r="AY50" s="38">
        <v>208062.44</v>
      </c>
      <c r="AZ50" s="37">
        <v>0.0</v>
      </c>
      <c r="BA50" s="38">
        <v>3.213015861E7</v>
      </c>
      <c r="BB50" s="38">
        <v>1.09057341E7</v>
      </c>
      <c r="BC50" s="38">
        <v>1.219571734E7</v>
      </c>
      <c r="BD50" s="37">
        <v>0.0</v>
      </c>
      <c r="BE50" s="38">
        <v>947504.45</v>
      </c>
      <c r="BF50" s="38">
        <v>963710.84</v>
      </c>
      <c r="BG50" s="38">
        <v>7117491.89</v>
      </c>
      <c r="BH50" s="37">
        <v>0.0</v>
      </c>
      <c r="BI50" s="37">
        <v>0.0</v>
      </c>
      <c r="BJ50" s="37">
        <v>0.0</v>
      </c>
      <c r="BK50" s="38">
        <v>3.261221305E7</v>
      </c>
      <c r="BL50" s="38">
        <v>-2.956191636E7</v>
      </c>
      <c r="BM50" s="38">
        <v>-460279.04</v>
      </c>
      <c r="BN50" s="37">
        <v>9.69191</v>
      </c>
      <c r="BO50" s="37">
        <v>0.0</v>
      </c>
      <c r="BP50" s="37">
        <v>0.0</v>
      </c>
    </row>
    <row r="51">
      <c r="A51" s="1"/>
      <c r="B51" s="37">
        <v>46.0</v>
      </c>
      <c r="C51" s="37">
        <v>2065.0</v>
      </c>
      <c r="D51" s="37">
        <v>9.69191</v>
      </c>
      <c r="E51" s="37">
        <v>0.01419</v>
      </c>
      <c r="F51" s="37">
        <v>0.0</v>
      </c>
      <c r="G51" s="37">
        <v>959.4844</v>
      </c>
      <c r="H51" s="37">
        <v>274.741</v>
      </c>
      <c r="I51" s="37">
        <v>684.7434</v>
      </c>
      <c r="J51" s="37">
        <v>0.0</v>
      </c>
      <c r="K51" s="37">
        <v>0.0</v>
      </c>
      <c r="L51" s="37">
        <v>0.0</v>
      </c>
      <c r="M51" s="38">
        <v>21534.32</v>
      </c>
      <c r="N51" s="37">
        <v>0.0</v>
      </c>
      <c r="O51" s="37">
        <v>0.0</v>
      </c>
      <c r="P51" s="37">
        <v>0.0</v>
      </c>
      <c r="Q51" s="37">
        <v>0.0</v>
      </c>
      <c r="R51" s="37">
        <v>0.0</v>
      </c>
      <c r="S51" s="37">
        <v>0.0</v>
      </c>
      <c r="T51" s="37">
        <v>0.0</v>
      </c>
      <c r="U51" s="37">
        <v>0.0</v>
      </c>
      <c r="V51" s="37">
        <v>0.0</v>
      </c>
      <c r="W51" s="37">
        <v>0.0</v>
      </c>
      <c r="X51" s="37">
        <v>0.0</v>
      </c>
      <c r="Y51" s="37">
        <v>0.0</v>
      </c>
      <c r="Z51" s="37">
        <v>0.0</v>
      </c>
      <c r="AA51" s="37">
        <v>0.0</v>
      </c>
      <c r="AB51" s="37">
        <v>0.0</v>
      </c>
      <c r="AC51" s="37">
        <v>0.0</v>
      </c>
      <c r="AD51" s="38">
        <v>0.0</v>
      </c>
      <c r="AE51" s="38">
        <v>0.0</v>
      </c>
      <c r="AF51" s="37">
        <v>0.0</v>
      </c>
      <c r="AG51" s="37">
        <v>0.0</v>
      </c>
      <c r="AH51" s="37">
        <v>0.0</v>
      </c>
      <c r="AI51" s="38">
        <v>261.4883</v>
      </c>
      <c r="AJ51" s="38">
        <v>261.4883</v>
      </c>
      <c r="AK51" s="37">
        <v>0.0</v>
      </c>
      <c r="AL51" s="37">
        <v>0.0</v>
      </c>
      <c r="AM51" s="37">
        <v>0.0</v>
      </c>
      <c r="AN51" s="37">
        <v>0.0</v>
      </c>
      <c r="AO51" s="38">
        <v>2941412.84</v>
      </c>
      <c r="AP51" s="37">
        <v>0.0</v>
      </c>
      <c r="AQ51" s="37">
        <v>0.0</v>
      </c>
      <c r="AR51" s="37">
        <v>0.0</v>
      </c>
      <c r="AS51" s="38">
        <v>2964168.14</v>
      </c>
      <c r="AT51" s="38">
        <v>417703.61</v>
      </c>
      <c r="AU51" s="38">
        <v>79515.72</v>
      </c>
      <c r="AV51" s="38">
        <v>135827.51</v>
      </c>
      <c r="AW51" s="37">
        <v>0.0</v>
      </c>
      <c r="AX51" s="38">
        <v>787.5451</v>
      </c>
      <c r="AY51" s="38">
        <v>201572.84</v>
      </c>
      <c r="AZ51" s="37">
        <v>0.0</v>
      </c>
      <c r="BA51" s="38">
        <v>3.12763103E7</v>
      </c>
      <c r="BB51" s="38">
        <v>1.058053858E7</v>
      </c>
      <c r="BC51" s="38">
        <v>1.173840442E7</v>
      </c>
      <c r="BD51" s="37">
        <v>0.0</v>
      </c>
      <c r="BE51" s="38">
        <v>924816.39</v>
      </c>
      <c r="BF51" s="38">
        <v>933619.91</v>
      </c>
      <c r="BG51" s="38">
        <v>7098931.01</v>
      </c>
      <c r="BH51" s="37">
        <v>0.0</v>
      </c>
      <c r="BI51" s="37">
        <v>0.0</v>
      </c>
      <c r="BJ51" s="37">
        <v>0.0</v>
      </c>
      <c r="BK51" s="38">
        <v>3.169401391E7</v>
      </c>
      <c r="BL51" s="38">
        <v>-2.872984577E7</v>
      </c>
      <c r="BM51" s="38">
        <v>-407676.51</v>
      </c>
      <c r="BN51" s="37">
        <v>9.69191</v>
      </c>
      <c r="BO51" s="37">
        <v>0.0</v>
      </c>
      <c r="BP51" s="37">
        <v>0.0</v>
      </c>
    </row>
    <row r="52">
      <c r="A52" s="1"/>
      <c r="B52" s="37">
        <v>47.0</v>
      </c>
      <c r="C52" s="37">
        <v>2066.0</v>
      </c>
      <c r="D52" s="37">
        <v>9.69191</v>
      </c>
      <c r="E52" s="37">
        <v>0.01294</v>
      </c>
      <c r="F52" s="37">
        <v>0.0</v>
      </c>
      <c r="G52" s="37">
        <v>762.1267</v>
      </c>
      <c r="H52" s="37">
        <v>229.6983</v>
      </c>
      <c r="I52" s="37">
        <v>532.4284</v>
      </c>
      <c r="J52" s="37">
        <v>0.0</v>
      </c>
      <c r="K52" s="37">
        <v>0.0</v>
      </c>
      <c r="L52" s="37">
        <v>0.0</v>
      </c>
      <c r="M52" s="38">
        <v>16627.49</v>
      </c>
      <c r="N52" s="37">
        <v>0.0</v>
      </c>
      <c r="O52" s="37">
        <v>0.0</v>
      </c>
      <c r="P52" s="37">
        <v>0.0</v>
      </c>
      <c r="Q52" s="37">
        <v>0.0</v>
      </c>
      <c r="R52" s="37">
        <v>0.0</v>
      </c>
      <c r="S52" s="37">
        <v>0.0</v>
      </c>
      <c r="T52" s="37">
        <v>0.0</v>
      </c>
      <c r="U52" s="37">
        <v>0.0</v>
      </c>
      <c r="V52" s="37">
        <v>0.0</v>
      </c>
      <c r="W52" s="37">
        <v>0.0</v>
      </c>
      <c r="X52" s="37">
        <v>0.0</v>
      </c>
      <c r="Y52" s="37">
        <v>0.0</v>
      </c>
      <c r="Z52" s="37">
        <v>0.0</v>
      </c>
      <c r="AA52" s="37">
        <v>0.0</v>
      </c>
      <c r="AB52" s="37">
        <v>0.0</v>
      </c>
      <c r="AC52" s="37">
        <v>0.0</v>
      </c>
      <c r="AD52" s="38">
        <v>0.0</v>
      </c>
      <c r="AE52" s="38">
        <v>0.0</v>
      </c>
      <c r="AF52" s="37">
        <v>0.0</v>
      </c>
      <c r="AG52" s="37">
        <v>0.0</v>
      </c>
      <c r="AH52" s="37">
        <v>0.0</v>
      </c>
      <c r="AI52" s="38">
        <v>208.5625</v>
      </c>
      <c r="AJ52" s="38">
        <v>208.5625</v>
      </c>
      <c r="AK52" s="37">
        <v>0.0</v>
      </c>
      <c r="AL52" s="37">
        <v>0.0</v>
      </c>
      <c r="AM52" s="37">
        <v>0.0</v>
      </c>
      <c r="AN52" s="37">
        <v>0.0</v>
      </c>
      <c r="AO52" s="38">
        <v>2851403.56</v>
      </c>
      <c r="AP52" s="37">
        <v>0.0</v>
      </c>
      <c r="AQ52" s="37">
        <v>0.0</v>
      </c>
      <c r="AR52" s="37">
        <v>0.0</v>
      </c>
      <c r="AS52" s="38">
        <v>2869001.74</v>
      </c>
      <c r="AT52" s="38">
        <v>362202.78</v>
      </c>
      <c r="AU52" s="38">
        <v>63360.95</v>
      </c>
      <c r="AV52" s="38">
        <v>102913.95</v>
      </c>
      <c r="AW52" s="37">
        <v>0.0</v>
      </c>
      <c r="AX52" s="38">
        <v>404.133</v>
      </c>
      <c r="AY52" s="38">
        <v>195523.75</v>
      </c>
      <c r="AZ52" s="37">
        <v>0.0</v>
      </c>
      <c r="BA52" s="38">
        <v>3.031750766E7</v>
      </c>
      <c r="BB52" s="38">
        <v>1.022967396E7</v>
      </c>
      <c r="BC52" s="38">
        <v>1.124740767E7</v>
      </c>
      <c r="BD52" s="37">
        <v>0.0</v>
      </c>
      <c r="BE52" s="38">
        <v>899038.88</v>
      </c>
      <c r="BF52" s="38">
        <v>900650.19</v>
      </c>
      <c r="BG52" s="38">
        <v>7040736.96</v>
      </c>
      <c r="BH52" s="37">
        <v>0.0</v>
      </c>
      <c r="BI52" s="37">
        <v>0.0</v>
      </c>
      <c r="BJ52" s="37">
        <v>0.0</v>
      </c>
      <c r="BK52" s="38">
        <v>3.067971044E7</v>
      </c>
      <c r="BL52" s="38">
        <v>-2.78107087E7</v>
      </c>
      <c r="BM52" s="38">
        <v>-359870.57</v>
      </c>
      <c r="BN52" s="37">
        <v>9.69191</v>
      </c>
      <c r="BO52" s="37">
        <v>0.0</v>
      </c>
      <c r="BP52" s="37">
        <v>0.0</v>
      </c>
    </row>
    <row r="53">
      <c r="A53" s="1"/>
      <c r="B53" s="37">
        <v>48.0</v>
      </c>
      <c r="C53" s="37">
        <v>2067.0</v>
      </c>
      <c r="D53" s="37">
        <v>9.69191</v>
      </c>
      <c r="E53" s="37">
        <v>0.0118</v>
      </c>
      <c r="F53" s="37">
        <v>0.0</v>
      </c>
      <c r="G53" s="37">
        <v>591.1642</v>
      </c>
      <c r="H53" s="37">
        <v>192.205</v>
      </c>
      <c r="I53" s="37">
        <v>398.9592</v>
      </c>
      <c r="J53" s="37">
        <v>0.0</v>
      </c>
      <c r="K53" s="37">
        <v>0.0</v>
      </c>
      <c r="L53" s="37">
        <v>0.0</v>
      </c>
      <c r="M53" s="38">
        <v>12482.52</v>
      </c>
      <c r="N53" s="37">
        <v>0.0</v>
      </c>
      <c r="O53" s="37">
        <v>0.0</v>
      </c>
      <c r="P53" s="37">
        <v>0.0</v>
      </c>
      <c r="Q53" s="37">
        <v>0.0</v>
      </c>
      <c r="R53" s="37">
        <v>0.0</v>
      </c>
      <c r="S53" s="37">
        <v>0.0</v>
      </c>
      <c r="T53" s="37">
        <v>0.0</v>
      </c>
      <c r="U53" s="37">
        <v>0.0</v>
      </c>
      <c r="V53" s="37">
        <v>0.0</v>
      </c>
      <c r="W53" s="37">
        <v>0.0</v>
      </c>
      <c r="X53" s="37">
        <v>0.0</v>
      </c>
      <c r="Y53" s="37">
        <v>0.0</v>
      </c>
      <c r="Z53" s="37">
        <v>0.0</v>
      </c>
      <c r="AA53" s="37">
        <v>0.0</v>
      </c>
      <c r="AB53" s="37">
        <v>0.0</v>
      </c>
      <c r="AC53" s="37">
        <v>0.0</v>
      </c>
      <c r="AD53" s="37">
        <v>0.0</v>
      </c>
      <c r="AE53" s="37">
        <v>0.0</v>
      </c>
      <c r="AF53" s="37">
        <v>0.0</v>
      </c>
      <c r="AG53" s="37">
        <v>0.0</v>
      </c>
      <c r="AH53" s="37">
        <v>0.0</v>
      </c>
      <c r="AI53" s="38">
        <v>159.9282</v>
      </c>
      <c r="AJ53" s="37">
        <v>159.9282</v>
      </c>
      <c r="AK53" s="37">
        <v>0.0</v>
      </c>
      <c r="AL53" s="37">
        <v>0.0</v>
      </c>
      <c r="AM53" s="37">
        <v>0.0</v>
      </c>
      <c r="AN53" s="37">
        <v>0.0</v>
      </c>
      <c r="AO53" s="38">
        <v>2751859.82</v>
      </c>
      <c r="AP53" s="37">
        <v>0.0</v>
      </c>
      <c r="AQ53" s="37">
        <v>0.0</v>
      </c>
      <c r="AR53" s="37">
        <v>0.0</v>
      </c>
      <c r="AS53" s="38">
        <v>2765093.44</v>
      </c>
      <c r="AT53" s="38">
        <v>314940.19</v>
      </c>
      <c r="AU53" s="38">
        <v>49652.97</v>
      </c>
      <c r="AV53" s="38">
        <v>75172.25</v>
      </c>
      <c r="AW53" s="37">
        <v>0.0</v>
      </c>
      <c r="AX53" s="38">
        <v>170.2399</v>
      </c>
      <c r="AY53" s="38">
        <v>189944.72</v>
      </c>
      <c r="AZ53" s="37">
        <v>0.0</v>
      </c>
      <c r="BA53" s="38">
        <v>2.925708033E7</v>
      </c>
      <c r="BB53" s="38">
        <v>9854742.83</v>
      </c>
      <c r="BC53" s="38">
        <v>1.072580291E7</v>
      </c>
      <c r="BD53" s="37">
        <v>0.0</v>
      </c>
      <c r="BE53" s="38">
        <v>869695.84</v>
      </c>
      <c r="BF53" s="38">
        <v>864983.3</v>
      </c>
      <c r="BG53" s="38">
        <v>6941855.45</v>
      </c>
      <c r="BH53" s="37">
        <v>0.0</v>
      </c>
      <c r="BI53" s="37">
        <v>0.0</v>
      </c>
      <c r="BJ53" s="37">
        <v>0.0</v>
      </c>
      <c r="BK53" s="38">
        <v>2.957202052E7</v>
      </c>
      <c r="BL53" s="38">
        <v>-2.680692708E7</v>
      </c>
      <c r="BM53" s="38">
        <v>-316321.74</v>
      </c>
      <c r="BN53" s="37">
        <v>9.69191</v>
      </c>
      <c r="BO53" s="37">
        <v>0.0</v>
      </c>
      <c r="BP53" s="37">
        <v>0.0</v>
      </c>
    </row>
    <row r="54">
      <c r="A54" s="1"/>
      <c r="B54" s="37">
        <v>49.0</v>
      </c>
      <c r="C54" s="37">
        <v>2068.0</v>
      </c>
      <c r="D54" s="37">
        <v>9.69191</v>
      </c>
      <c r="E54" s="37">
        <v>0.01076</v>
      </c>
      <c r="F54" s="37">
        <v>0.0</v>
      </c>
      <c r="G54" s="37">
        <v>442.1533</v>
      </c>
      <c r="H54" s="37">
        <v>157.6012</v>
      </c>
      <c r="I54" s="37">
        <v>284.5521</v>
      </c>
      <c r="J54" s="37">
        <v>0.0</v>
      </c>
      <c r="K54" s="37">
        <v>0.0</v>
      </c>
      <c r="L54" s="37">
        <v>0.0</v>
      </c>
      <c r="M54" s="38">
        <v>9045.44</v>
      </c>
      <c r="N54" s="37">
        <v>0.0</v>
      </c>
      <c r="O54" s="37">
        <v>0.0</v>
      </c>
      <c r="P54" s="37">
        <v>0.0</v>
      </c>
      <c r="Q54" s="37">
        <v>0.0</v>
      </c>
      <c r="R54" s="37">
        <v>0.0</v>
      </c>
      <c r="S54" s="37">
        <v>0.0</v>
      </c>
      <c r="T54" s="37">
        <v>0.0</v>
      </c>
      <c r="U54" s="37">
        <v>0.0</v>
      </c>
      <c r="V54" s="37">
        <v>0.0</v>
      </c>
      <c r="W54" s="37">
        <v>0.0</v>
      </c>
      <c r="X54" s="37">
        <v>0.0</v>
      </c>
      <c r="Y54" s="37">
        <v>0.0</v>
      </c>
      <c r="Z54" s="37">
        <v>0.0</v>
      </c>
      <c r="AA54" s="37">
        <v>0.0</v>
      </c>
      <c r="AB54" s="37">
        <v>0.0</v>
      </c>
      <c r="AC54" s="37">
        <v>0.0</v>
      </c>
      <c r="AD54" s="37">
        <v>0.0</v>
      </c>
      <c r="AE54" s="37">
        <v>0.0</v>
      </c>
      <c r="AF54" s="37">
        <v>0.0</v>
      </c>
      <c r="AG54" s="37">
        <v>0.0</v>
      </c>
      <c r="AH54" s="37">
        <v>0.0</v>
      </c>
      <c r="AI54" s="37">
        <v>116.5533</v>
      </c>
      <c r="AJ54" s="37">
        <v>116.5533</v>
      </c>
      <c r="AK54" s="37">
        <v>0.0</v>
      </c>
      <c r="AL54" s="37">
        <v>0.0</v>
      </c>
      <c r="AM54" s="37">
        <v>0.0</v>
      </c>
      <c r="AN54" s="37">
        <v>0.0</v>
      </c>
      <c r="AO54" s="38">
        <v>2643322.42</v>
      </c>
      <c r="AP54" s="37">
        <v>0.0</v>
      </c>
      <c r="AQ54" s="37">
        <v>0.0</v>
      </c>
      <c r="AR54" s="37">
        <v>0.0</v>
      </c>
      <c r="AS54" s="38">
        <v>2652926.56</v>
      </c>
      <c r="AT54" s="38">
        <v>275347.62</v>
      </c>
      <c r="AU54" s="38">
        <v>38086.42</v>
      </c>
      <c r="AV54" s="38">
        <v>52367.94</v>
      </c>
      <c r="AW54" s="37">
        <v>0.0</v>
      </c>
      <c r="AX54" s="38">
        <v>48.7696</v>
      </c>
      <c r="AY54" s="38">
        <v>184844.49</v>
      </c>
      <c r="AZ54" s="37">
        <v>0.0</v>
      </c>
      <c r="BA54" s="38">
        <v>2.810276162E7</v>
      </c>
      <c r="BB54" s="38">
        <v>9457501.04</v>
      </c>
      <c r="BC54" s="38">
        <v>1.017745253E7</v>
      </c>
      <c r="BD54" s="37">
        <v>0.0</v>
      </c>
      <c r="BE54" s="38">
        <v>838895.44</v>
      </c>
      <c r="BF54" s="38">
        <v>826837.41</v>
      </c>
      <c r="BG54" s="38">
        <v>6802075.19</v>
      </c>
      <c r="BH54" s="37">
        <v>0.0</v>
      </c>
      <c r="BI54" s="37">
        <v>0.0</v>
      </c>
      <c r="BJ54" s="37">
        <v>0.0</v>
      </c>
      <c r="BK54" s="38">
        <v>2.837810924E7</v>
      </c>
      <c r="BL54" s="38">
        <v>-2.572518268E7</v>
      </c>
      <c r="BM54" s="38">
        <v>-276802.97</v>
      </c>
      <c r="BN54" s="37">
        <v>9.69191</v>
      </c>
      <c r="BO54" s="37">
        <v>0.0</v>
      </c>
      <c r="BP54" s="37">
        <v>0.0</v>
      </c>
    </row>
    <row r="55">
      <c r="A55" s="1"/>
      <c r="B55" s="37">
        <v>50.0</v>
      </c>
      <c r="C55" s="37">
        <v>2069.0</v>
      </c>
      <c r="D55" s="37">
        <v>9.69191</v>
      </c>
      <c r="E55" s="37">
        <v>0.00981</v>
      </c>
      <c r="F55" s="37">
        <v>0.0</v>
      </c>
      <c r="G55" s="37">
        <v>315.5647</v>
      </c>
      <c r="H55" s="37">
        <v>125.2975</v>
      </c>
      <c r="I55" s="37">
        <v>190.2672</v>
      </c>
      <c r="J55" s="37">
        <v>0.0</v>
      </c>
      <c r="K55" s="37">
        <v>0.0</v>
      </c>
      <c r="L55" s="37">
        <v>0.0</v>
      </c>
      <c r="M55" s="38">
        <v>6272.59</v>
      </c>
      <c r="N55" s="37">
        <v>0.0</v>
      </c>
      <c r="O55" s="37">
        <v>0.0</v>
      </c>
      <c r="P55" s="37">
        <v>0.0</v>
      </c>
      <c r="Q55" s="37">
        <v>0.0</v>
      </c>
      <c r="R55" s="37">
        <v>0.0</v>
      </c>
      <c r="S55" s="37">
        <v>0.0</v>
      </c>
      <c r="T55" s="37">
        <v>0.0</v>
      </c>
      <c r="U55" s="37">
        <v>0.0</v>
      </c>
      <c r="V55" s="37">
        <v>0.0</v>
      </c>
      <c r="W55" s="37">
        <v>0.0</v>
      </c>
      <c r="X55" s="37">
        <v>0.0</v>
      </c>
      <c r="Y55" s="37">
        <v>0.0</v>
      </c>
      <c r="Z55" s="37">
        <v>0.0</v>
      </c>
      <c r="AA55" s="37">
        <v>0.0</v>
      </c>
      <c r="AB55" s="37">
        <v>0.0</v>
      </c>
      <c r="AC55" s="37">
        <v>0.0</v>
      </c>
      <c r="AD55" s="37">
        <v>0.0</v>
      </c>
      <c r="AE55" s="37">
        <v>0.0</v>
      </c>
      <c r="AF55" s="37">
        <v>0.0</v>
      </c>
      <c r="AG55" s="37">
        <v>0.0</v>
      </c>
      <c r="AH55" s="37">
        <v>0.0</v>
      </c>
      <c r="AI55" s="37">
        <v>79.3473</v>
      </c>
      <c r="AJ55" s="37">
        <v>79.3473</v>
      </c>
      <c r="AK55" s="37">
        <v>0.0</v>
      </c>
      <c r="AL55" s="37">
        <v>0.0</v>
      </c>
      <c r="AM55" s="37">
        <v>0.0</v>
      </c>
      <c r="AN55" s="37">
        <v>0.0</v>
      </c>
      <c r="AO55" s="38">
        <v>2526560.05</v>
      </c>
      <c r="AP55" s="37">
        <v>0.0</v>
      </c>
      <c r="AQ55" s="37">
        <v>0.0</v>
      </c>
      <c r="AR55" s="37">
        <v>0.0</v>
      </c>
      <c r="AS55" s="38">
        <v>2533227.55</v>
      </c>
      <c r="AT55" s="38">
        <v>242922.31</v>
      </c>
      <c r="AU55" s="38">
        <v>28442.53</v>
      </c>
      <c r="AV55" s="38">
        <v>34283.36</v>
      </c>
      <c r="AW55" s="37">
        <v>0.0</v>
      </c>
      <c r="AX55" s="38">
        <v>6.3708</v>
      </c>
      <c r="AY55" s="38">
        <v>180190.05</v>
      </c>
      <c r="AZ55" s="37">
        <v>0.0</v>
      </c>
      <c r="BA55" s="38">
        <v>2.685968692E7</v>
      </c>
      <c r="BB55" s="38">
        <v>9040106.18</v>
      </c>
      <c r="BC55" s="38">
        <v>9606826.26</v>
      </c>
      <c r="BD55" s="37">
        <v>0.0</v>
      </c>
      <c r="BE55" s="38">
        <v>803827.74</v>
      </c>
      <c r="BF55" s="38">
        <v>786472.15</v>
      </c>
      <c r="BG55" s="38">
        <v>6622454.59</v>
      </c>
      <c r="BH55" s="37">
        <v>0.0</v>
      </c>
      <c r="BI55" s="37">
        <v>0.0</v>
      </c>
      <c r="BJ55" s="37">
        <v>0.0</v>
      </c>
      <c r="BK55" s="38">
        <v>2.710260923E7</v>
      </c>
      <c r="BL55" s="38">
        <v>-2.456938167E7</v>
      </c>
      <c r="BM55" s="38">
        <v>-241025.63</v>
      </c>
      <c r="BN55" s="37">
        <v>9.69191</v>
      </c>
      <c r="BO55" s="37">
        <v>0.0</v>
      </c>
      <c r="BP55" s="37">
        <v>0.0</v>
      </c>
    </row>
    <row r="56">
      <c r="A56" s="1"/>
      <c r="B56" s="37">
        <v>51.0</v>
      </c>
      <c r="C56" s="37">
        <v>2070.0</v>
      </c>
      <c r="D56" s="37">
        <v>9.69191</v>
      </c>
      <c r="E56" s="37">
        <v>0.00894</v>
      </c>
      <c r="F56" s="37">
        <v>0.0</v>
      </c>
      <c r="G56" s="37">
        <v>212.2936</v>
      </c>
      <c r="H56" s="37">
        <v>95.8176</v>
      </c>
      <c r="I56" s="37">
        <v>116.476</v>
      </c>
      <c r="J56" s="37">
        <v>0.0</v>
      </c>
      <c r="K56" s="37">
        <v>0.0</v>
      </c>
      <c r="L56" s="37">
        <v>0.0</v>
      </c>
      <c r="M56" s="38">
        <v>4107.57</v>
      </c>
      <c r="N56" s="37">
        <v>0.0</v>
      </c>
      <c r="O56" s="37">
        <v>0.0</v>
      </c>
      <c r="P56" s="37">
        <v>0.0</v>
      </c>
      <c r="Q56" s="37">
        <v>0.0</v>
      </c>
      <c r="R56" s="37">
        <v>0.0</v>
      </c>
      <c r="S56" s="37">
        <v>0.0</v>
      </c>
      <c r="T56" s="37">
        <v>0.0</v>
      </c>
      <c r="U56" s="37">
        <v>0.0</v>
      </c>
      <c r="V56" s="37">
        <v>0.0</v>
      </c>
      <c r="W56" s="37">
        <v>0.0</v>
      </c>
      <c r="X56" s="37">
        <v>0.0</v>
      </c>
      <c r="Y56" s="37">
        <v>0.0</v>
      </c>
      <c r="Z56" s="37">
        <v>0.0</v>
      </c>
      <c r="AA56" s="37">
        <v>0.0</v>
      </c>
      <c r="AB56" s="37">
        <v>0.0</v>
      </c>
      <c r="AC56" s="37">
        <v>0.0</v>
      </c>
      <c r="AD56" s="37">
        <v>0.0</v>
      </c>
      <c r="AE56" s="37">
        <v>0.0</v>
      </c>
      <c r="AF56" s="37">
        <v>0.0</v>
      </c>
      <c r="AG56" s="37">
        <v>0.0</v>
      </c>
      <c r="AH56" s="37">
        <v>0.0</v>
      </c>
      <c r="AI56" s="37">
        <v>49.0965</v>
      </c>
      <c r="AJ56" s="37">
        <v>49.0965</v>
      </c>
      <c r="AK56" s="37">
        <v>0.0</v>
      </c>
      <c r="AL56" s="37">
        <v>0.0</v>
      </c>
      <c r="AM56" s="37">
        <v>0.0</v>
      </c>
      <c r="AN56" s="37">
        <v>0.0</v>
      </c>
      <c r="AO56" s="38">
        <v>2402479.7</v>
      </c>
      <c r="AP56" s="37">
        <v>0.0</v>
      </c>
      <c r="AQ56" s="37">
        <v>0.0</v>
      </c>
      <c r="AR56" s="37">
        <v>0.0</v>
      </c>
      <c r="AS56" s="38">
        <v>2406848.66</v>
      </c>
      <c r="AT56" s="38">
        <v>216975.51</v>
      </c>
      <c r="AU56" s="38">
        <v>20559.33</v>
      </c>
      <c r="AV56" s="38">
        <v>20516.38</v>
      </c>
      <c r="AW56" s="37">
        <v>0.0</v>
      </c>
      <c r="AX56" s="38">
        <v>0.0</v>
      </c>
      <c r="AY56" s="38">
        <v>175899.8</v>
      </c>
      <c r="AZ56" s="37">
        <v>0.0</v>
      </c>
      <c r="BA56" s="38">
        <v>2.554156631E7</v>
      </c>
      <c r="BB56" s="38">
        <v>8605266.16</v>
      </c>
      <c r="BC56" s="38">
        <v>9018586.23</v>
      </c>
      <c r="BD56" s="37">
        <v>0.0</v>
      </c>
      <c r="BE56" s="38">
        <v>768831.83</v>
      </c>
      <c r="BF56" s="38">
        <v>744189.58</v>
      </c>
      <c r="BG56" s="38">
        <v>6404692.5</v>
      </c>
      <c r="BH56" s="37">
        <v>0.0</v>
      </c>
      <c r="BI56" s="37">
        <v>0.0</v>
      </c>
      <c r="BJ56" s="37">
        <v>0.0</v>
      </c>
      <c r="BK56" s="38">
        <v>2.575854182E7</v>
      </c>
      <c r="BL56" s="38">
        <v>-2.335169316E7</v>
      </c>
      <c r="BM56" s="38">
        <v>-208764.14</v>
      </c>
      <c r="BN56" s="37">
        <v>9.69191</v>
      </c>
      <c r="BO56" s="37">
        <v>0.0</v>
      </c>
      <c r="BP56" s="37">
        <v>0.0</v>
      </c>
    </row>
    <row r="57">
      <c r="A57" s="1"/>
      <c r="B57" s="37">
        <v>52.0</v>
      </c>
      <c r="C57" s="37">
        <v>2071.0</v>
      </c>
      <c r="D57" s="37">
        <v>9.69191</v>
      </c>
      <c r="E57" s="37">
        <v>0.00815</v>
      </c>
      <c r="F57" s="37">
        <v>0.0</v>
      </c>
      <c r="G57" s="37">
        <v>131.9986</v>
      </c>
      <c r="H57" s="37">
        <v>69.6751</v>
      </c>
      <c r="I57" s="37">
        <v>62.3235</v>
      </c>
      <c r="J57" s="37">
        <v>0.0</v>
      </c>
      <c r="K57" s="37">
        <v>0.0</v>
      </c>
      <c r="L57" s="37">
        <v>0.0</v>
      </c>
      <c r="M57" s="38">
        <v>2492.08</v>
      </c>
      <c r="N57" s="37">
        <v>0.0</v>
      </c>
      <c r="O57" s="37">
        <v>0.0</v>
      </c>
      <c r="P57" s="37">
        <v>0.0</v>
      </c>
      <c r="Q57" s="37">
        <v>0.0</v>
      </c>
      <c r="R57" s="37">
        <v>0.0</v>
      </c>
      <c r="S57" s="37">
        <v>0.0</v>
      </c>
      <c r="T57" s="37">
        <v>0.0</v>
      </c>
      <c r="U57" s="37">
        <v>0.0</v>
      </c>
      <c r="V57" s="37">
        <v>0.0</v>
      </c>
      <c r="W57" s="37">
        <v>0.0</v>
      </c>
      <c r="X57" s="37">
        <v>0.0</v>
      </c>
      <c r="Y57" s="37">
        <v>0.0</v>
      </c>
      <c r="Z57" s="37">
        <v>0.0</v>
      </c>
      <c r="AA57" s="37">
        <v>0.0</v>
      </c>
      <c r="AB57" s="37">
        <v>0.0</v>
      </c>
      <c r="AC57" s="37">
        <v>0.0</v>
      </c>
      <c r="AD57" s="37">
        <v>0.0</v>
      </c>
      <c r="AE57" s="37">
        <v>0.0</v>
      </c>
      <c r="AF57" s="37">
        <v>0.0</v>
      </c>
      <c r="AG57" s="37">
        <v>0.0</v>
      </c>
      <c r="AH57" s="37">
        <v>0.0</v>
      </c>
      <c r="AI57" s="37">
        <v>26.3582</v>
      </c>
      <c r="AJ57" s="37">
        <v>26.3582</v>
      </c>
      <c r="AK57" s="37">
        <v>0.0</v>
      </c>
      <c r="AL57" s="37">
        <v>0.0</v>
      </c>
      <c r="AM57" s="37">
        <v>0.0</v>
      </c>
      <c r="AN57" s="37">
        <v>0.0</v>
      </c>
      <c r="AO57" s="38">
        <v>2272160.36</v>
      </c>
      <c r="AP57" s="37">
        <v>0.0</v>
      </c>
      <c r="AQ57" s="37">
        <v>0.0</v>
      </c>
      <c r="AR57" s="37">
        <v>0.0</v>
      </c>
      <c r="AS57" s="38">
        <v>2274810.8</v>
      </c>
      <c r="AT57" s="38">
        <v>196799.99</v>
      </c>
      <c r="AU57" s="38">
        <v>14281.26</v>
      </c>
      <c r="AV57" s="38">
        <v>10639.54</v>
      </c>
      <c r="AW57" s="37">
        <v>0.0</v>
      </c>
      <c r="AX57" s="38">
        <v>0.0</v>
      </c>
      <c r="AY57" s="38">
        <v>171879.18</v>
      </c>
      <c r="AZ57" s="37">
        <v>0.0</v>
      </c>
      <c r="BA57" s="38">
        <v>2.415751141E7</v>
      </c>
      <c r="BB57" s="38">
        <v>8155986.79</v>
      </c>
      <c r="BC57" s="38">
        <v>8417537.48</v>
      </c>
      <c r="BD57" s="37">
        <v>0.0</v>
      </c>
      <c r="BE57" s="38">
        <v>731894.78</v>
      </c>
      <c r="BF57" s="38">
        <v>700325.14</v>
      </c>
      <c r="BG57" s="38">
        <v>6151767.22</v>
      </c>
      <c r="BH57" s="37">
        <v>0.0</v>
      </c>
      <c r="BI57" s="37">
        <v>0.0</v>
      </c>
      <c r="BJ57" s="37">
        <v>0.0</v>
      </c>
      <c r="BK57" s="38">
        <v>2.43543114E7</v>
      </c>
      <c r="BL57" s="38">
        <v>-2.20795006E7</v>
      </c>
      <c r="BM57" s="38">
        <v>-179947.93</v>
      </c>
      <c r="BN57" s="37">
        <v>9.69191</v>
      </c>
      <c r="BO57" s="37">
        <v>0.0</v>
      </c>
      <c r="BP57" s="37">
        <v>0.0</v>
      </c>
    </row>
    <row r="58">
      <c r="A58" s="1"/>
      <c r="B58" s="37">
        <v>53.0</v>
      </c>
      <c r="C58" s="37">
        <v>2072.0</v>
      </c>
      <c r="D58" s="37">
        <v>9.69191</v>
      </c>
      <c r="E58" s="37">
        <v>0.00743</v>
      </c>
      <c r="F58" s="37">
        <v>0.0</v>
      </c>
      <c r="G58" s="37">
        <v>73.9944</v>
      </c>
      <c r="H58" s="37">
        <v>47.3516</v>
      </c>
      <c r="I58" s="37">
        <v>26.6428</v>
      </c>
      <c r="J58" s="37">
        <v>0.0</v>
      </c>
      <c r="K58" s="37">
        <v>0.0</v>
      </c>
      <c r="L58" s="37">
        <v>0.0</v>
      </c>
      <c r="M58" s="38">
        <v>1375.96</v>
      </c>
      <c r="N58" s="37">
        <v>0.0</v>
      </c>
      <c r="O58" s="37">
        <v>0.0</v>
      </c>
      <c r="P58" s="37">
        <v>0.0</v>
      </c>
      <c r="Q58" s="37">
        <v>0.0</v>
      </c>
      <c r="R58" s="37">
        <v>0.0</v>
      </c>
      <c r="S58" s="37">
        <v>0.0</v>
      </c>
      <c r="T58" s="37">
        <v>0.0</v>
      </c>
      <c r="U58" s="37">
        <v>0.0</v>
      </c>
      <c r="V58" s="37">
        <v>0.0</v>
      </c>
      <c r="W58" s="37">
        <v>0.0</v>
      </c>
      <c r="X58" s="37">
        <v>0.0</v>
      </c>
      <c r="Y58" s="37">
        <v>0.0</v>
      </c>
      <c r="Z58" s="37">
        <v>0.0</v>
      </c>
      <c r="AA58" s="37">
        <v>0.0</v>
      </c>
      <c r="AB58" s="37">
        <v>0.0</v>
      </c>
      <c r="AC58" s="37">
        <v>0.0</v>
      </c>
      <c r="AD58" s="37">
        <v>0.0</v>
      </c>
      <c r="AE58" s="37">
        <v>0.0</v>
      </c>
      <c r="AF58" s="37">
        <v>0.0</v>
      </c>
      <c r="AG58" s="37">
        <v>0.0</v>
      </c>
      <c r="AH58" s="37">
        <v>0.0</v>
      </c>
      <c r="AI58" s="37">
        <v>11.2725</v>
      </c>
      <c r="AJ58" s="37">
        <v>11.2725</v>
      </c>
      <c r="AK58" s="37">
        <v>0.0</v>
      </c>
      <c r="AL58" s="37">
        <v>0.0</v>
      </c>
      <c r="AM58" s="37">
        <v>0.0</v>
      </c>
      <c r="AN58" s="37">
        <v>0.0</v>
      </c>
      <c r="AO58" s="38">
        <v>2136751.01</v>
      </c>
      <c r="AP58" s="37">
        <v>0.0</v>
      </c>
      <c r="AQ58" s="37">
        <v>0.0</v>
      </c>
      <c r="AR58" s="37">
        <v>0.0</v>
      </c>
      <c r="AS58" s="38">
        <v>2138212.24</v>
      </c>
      <c r="AT58" s="38">
        <v>181809.18</v>
      </c>
      <c r="AU58" s="38">
        <v>9402.8</v>
      </c>
      <c r="AV58" s="38">
        <v>4356.79</v>
      </c>
      <c r="AW58" s="37">
        <v>0.0</v>
      </c>
      <c r="AX58" s="38">
        <v>0.0</v>
      </c>
      <c r="AY58" s="38">
        <v>168049.6</v>
      </c>
      <c r="AZ58" s="37">
        <v>0.0</v>
      </c>
      <c r="BA58" s="38">
        <v>2.272032025E7</v>
      </c>
      <c r="BB58" s="38">
        <v>7695385.14</v>
      </c>
      <c r="BC58" s="38">
        <v>7808669.74</v>
      </c>
      <c r="BD58" s="37">
        <v>0.0</v>
      </c>
      <c r="BE58" s="38">
        <v>693966.53</v>
      </c>
      <c r="BF58" s="38">
        <v>655237.39</v>
      </c>
      <c r="BG58" s="38">
        <v>5867061.45</v>
      </c>
      <c r="BH58" s="37">
        <v>0.0</v>
      </c>
      <c r="BI58" s="37">
        <v>0.0</v>
      </c>
      <c r="BJ58" s="37">
        <v>0.0</v>
      </c>
      <c r="BK58" s="38">
        <v>2.290212942E7</v>
      </c>
      <c r="BL58" s="38">
        <v>-2.076391719E7</v>
      </c>
      <c r="BM58" s="38">
        <v>-154275.9</v>
      </c>
      <c r="BN58" s="37">
        <v>9.69191</v>
      </c>
      <c r="BO58" s="37">
        <v>0.0</v>
      </c>
      <c r="BP58" s="37">
        <v>0.0</v>
      </c>
    </row>
    <row r="59">
      <c r="A59" s="1"/>
      <c r="B59" s="37">
        <v>54.0</v>
      </c>
      <c r="C59" s="37">
        <v>2073.0</v>
      </c>
      <c r="D59" s="37">
        <v>9.69191</v>
      </c>
      <c r="E59" s="37">
        <v>0.00677</v>
      </c>
      <c r="F59" s="37">
        <v>0.0</v>
      </c>
      <c r="G59" s="37">
        <v>36.8952</v>
      </c>
      <c r="H59" s="37">
        <v>29.2627</v>
      </c>
      <c r="I59" s="37">
        <v>7.6325</v>
      </c>
      <c r="J59" s="37">
        <v>0.0</v>
      </c>
      <c r="K59" s="37">
        <v>0.0</v>
      </c>
      <c r="L59" s="37">
        <v>0.0</v>
      </c>
      <c r="M59" s="38">
        <v>688.307</v>
      </c>
      <c r="N59" s="37">
        <v>0.0</v>
      </c>
      <c r="O59" s="37">
        <v>0.0</v>
      </c>
      <c r="P59" s="37">
        <v>0.0</v>
      </c>
      <c r="Q59" s="37">
        <v>0.0</v>
      </c>
      <c r="R59" s="37">
        <v>0.0</v>
      </c>
      <c r="S59" s="37">
        <v>0.0</v>
      </c>
      <c r="T59" s="37">
        <v>0.0</v>
      </c>
      <c r="U59" s="37">
        <v>0.0</v>
      </c>
      <c r="V59" s="37">
        <v>0.0</v>
      </c>
      <c r="W59" s="37">
        <v>0.0</v>
      </c>
      <c r="X59" s="37">
        <v>0.0</v>
      </c>
      <c r="Y59" s="37">
        <v>0.0</v>
      </c>
      <c r="Z59" s="37">
        <v>0.0</v>
      </c>
      <c r="AA59" s="37">
        <v>0.0</v>
      </c>
      <c r="AB59" s="37">
        <v>0.0</v>
      </c>
      <c r="AC59" s="37">
        <v>0.0</v>
      </c>
      <c r="AD59" s="37">
        <v>0.0</v>
      </c>
      <c r="AE59" s="37">
        <v>0.0</v>
      </c>
      <c r="AF59" s="37">
        <v>0.0</v>
      </c>
      <c r="AG59" s="37">
        <v>0.0</v>
      </c>
      <c r="AH59" s="37">
        <v>0.0</v>
      </c>
      <c r="AI59" s="37">
        <v>3.2297</v>
      </c>
      <c r="AJ59" s="37">
        <v>3.2297</v>
      </c>
      <c r="AK59" s="37">
        <v>0.0</v>
      </c>
      <c r="AL59" s="37">
        <v>0.0</v>
      </c>
      <c r="AM59" s="37">
        <v>0.0</v>
      </c>
      <c r="AN59" s="37">
        <v>0.0</v>
      </c>
      <c r="AO59" s="38">
        <v>1997550.83</v>
      </c>
      <c r="AP59" s="37">
        <v>0.0</v>
      </c>
      <c r="AQ59" s="37">
        <v>0.0</v>
      </c>
      <c r="AR59" s="37">
        <v>0.0</v>
      </c>
      <c r="AS59" s="38">
        <v>1998279.26</v>
      </c>
      <c r="AT59" s="38">
        <v>171192.88</v>
      </c>
      <c r="AU59" s="38">
        <v>5695.59</v>
      </c>
      <c r="AV59" s="38">
        <v>1187.48</v>
      </c>
      <c r="AW59" s="37">
        <v>0.0</v>
      </c>
      <c r="AX59" s="38">
        <v>0.0</v>
      </c>
      <c r="AY59" s="38">
        <v>164309.81</v>
      </c>
      <c r="AZ59" s="37">
        <v>0.0</v>
      </c>
      <c r="BA59" s="38">
        <v>2.124121576E7</v>
      </c>
      <c r="BB59" s="38">
        <v>7226610.55</v>
      </c>
      <c r="BC59" s="38">
        <v>7197253.41</v>
      </c>
      <c r="BD59" s="37">
        <v>0.0</v>
      </c>
      <c r="BE59" s="38">
        <v>652884.06</v>
      </c>
      <c r="BF59" s="38">
        <v>609317.94</v>
      </c>
      <c r="BG59" s="38">
        <v>5555149.81</v>
      </c>
      <c r="BH59" s="37">
        <v>0.0</v>
      </c>
      <c r="BI59" s="37">
        <v>0.0</v>
      </c>
      <c r="BJ59" s="37">
        <v>0.0</v>
      </c>
      <c r="BK59" s="38">
        <v>2.141240864E7</v>
      </c>
      <c r="BL59" s="38">
        <v>-1.941412938E7</v>
      </c>
      <c r="BM59" s="38">
        <v>-131433.66</v>
      </c>
      <c r="BN59" s="37">
        <v>9.69191</v>
      </c>
      <c r="BO59" s="37">
        <v>0.0</v>
      </c>
      <c r="BP59" s="37">
        <v>0.0</v>
      </c>
    </row>
    <row r="60">
      <c r="A60" s="1"/>
      <c r="B60" s="37">
        <v>55.0</v>
      </c>
      <c r="C60" s="37">
        <v>2074.0</v>
      </c>
      <c r="D60" s="37">
        <v>9.69191</v>
      </c>
      <c r="E60" s="37">
        <v>0.00617</v>
      </c>
      <c r="F60" s="37">
        <v>0.0</v>
      </c>
      <c r="G60" s="37">
        <v>16.6947</v>
      </c>
      <c r="H60" s="37">
        <v>15.6977</v>
      </c>
      <c r="I60" s="37">
        <v>0.997</v>
      </c>
      <c r="J60" s="37">
        <v>0.0</v>
      </c>
      <c r="K60" s="37">
        <v>0.0</v>
      </c>
      <c r="L60" s="37">
        <v>0.0</v>
      </c>
      <c r="M60" s="38">
        <v>315.1589</v>
      </c>
      <c r="N60" s="37">
        <v>0.0</v>
      </c>
      <c r="O60" s="37">
        <v>0.0</v>
      </c>
      <c r="P60" s="37">
        <v>0.0</v>
      </c>
      <c r="Q60" s="37">
        <v>0.0</v>
      </c>
      <c r="R60" s="37">
        <v>0.0</v>
      </c>
      <c r="S60" s="37">
        <v>0.0</v>
      </c>
      <c r="T60" s="37">
        <v>0.0</v>
      </c>
      <c r="U60" s="37">
        <v>0.0</v>
      </c>
      <c r="V60" s="37">
        <v>0.0</v>
      </c>
      <c r="W60" s="37">
        <v>0.0</v>
      </c>
      <c r="X60" s="37">
        <v>0.0</v>
      </c>
      <c r="Y60" s="37">
        <v>0.0</v>
      </c>
      <c r="Z60" s="37">
        <v>0.0</v>
      </c>
      <c r="AA60" s="37">
        <v>0.0</v>
      </c>
      <c r="AB60" s="37">
        <v>0.0</v>
      </c>
      <c r="AC60" s="37">
        <v>0.0</v>
      </c>
      <c r="AD60" s="37">
        <v>0.0</v>
      </c>
      <c r="AE60" s="37">
        <v>0.0</v>
      </c>
      <c r="AF60" s="37">
        <v>0.0</v>
      </c>
      <c r="AG60" s="37">
        <v>0.0</v>
      </c>
      <c r="AH60" s="37">
        <v>0.0</v>
      </c>
      <c r="AI60" s="37">
        <v>0.4219</v>
      </c>
      <c r="AJ60" s="37">
        <v>0.4219</v>
      </c>
      <c r="AK60" s="37">
        <v>0.0</v>
      </c>
      <c r="AL60" s="37">
        <v>0.0</v>
      </c>
      <c r="AM60" s="37">
        <v>0.0</v>
      </c>
      <c r="AN60" s="37">
        <v>0.0</v>
      </c>
      <c r="AO60" s="38">
        <v>1855804.93</v>
      </c>
      <c r="AP60" s="37">
        <v>0.0</v>
      </c>
      <c r="AQ60" s="37">
        <v>0.0</v>
      </c>
      <c r="AR60" s="37">
        <v>0.0</v>
      </c>
      <c r="AS60" s="38">
        <v>1856137.21</v>
      </c>
      <c r="AT60" s="38">
        <v>163677.4</v>
      </c>
      <c r="AU60" s="38">
        <v>3003.11</v>
      </c>
      <c r="AV60" s="38">
        <v>148.4802</v>
      </c>
      <c r="AW60" s="37">
        <v>0.0</v>
      </c>
      <c r="AX60" s="38">
        <v>0.0</v>
      </c>
      <c r="AY60" s="38">
        <v>160525.81</v>
      </c>
      <c r="AZ60" s="37">
        <v>0.0</v>
      </c>
      <c r="BA60" s="38">
        <v>1.973399806E7</v>
      </c>
      <c r="BB60" s="38">
        <v>6752717.0</v>
      </c>
      <c r="BC60" s="38">
        <v>6588491.9</v>
      </c>
      <c r="BD60" s="37">
        <v>0.0</v>
      </c>
      <c r="BE60" s="38">
        <v>609620.02</v>
      </c>
      <c r="BF60" s="38">
        <v>562941.15</v>
      </c>
      <c r="BG60" s="38">
        <v>5220227.99</v>
      </c>
      <c r="BH60" s="37">
        <v>0.0</v>
      </c>
      <c r="BI60" s="37">
        <v>0.0</v>
      </c>
      <c r="BJ60" s="37">
        <v>0.0</v>
      </c>
      <c r="BK60" s="38">
        <v>1.989767546E7</v>
      </c>
      <c r="BL60" s="38">
        <v>-1.804153826E7</v>
      </c>
      <c r="BM60" s="38">
        <v>-111316.29</v>
      </c>
      <c r="BN60" s="37">
        <v>9.69191</v>
      </c>
      <c r="BO60" s="37">
        <v>0.0</v>
      </c>
      <c r="BP60" s="37">
        <v>0.0</v>
      </c>
    </row>
    <row r="61">
      <c r="A61" s="1"/>
      <c r="B61" s="37">
        <v>56.0</v>
      </c>
      <c r="C61" s="37">
        <v>2075.0</v>
      </c>
      <c r="D61" s="37">
        <v>9.69191</v>
      </c>
      <c r="E61" s="37">
        <v>0.00562</v>
      </c>
      <c r="F61" s="37">
        <v>0.0</v>
      </c>
      <c r="G61" s="37">
        <v>6.7106</v>
      </c>
      <c r="H61" s="37">
        <v>6.7106</v>
      </c>
      <c r="I61" s="37">
        <v>0.0</v>
      </c>
      <c r="J61" s="37">
        <v>0.0</v>
      </c>
      <c r="K61" s="37">
        <v>0.0</v>
      </c>
      <c r="L61" s="37">
        <v>0.0</v>
      </c>
      <c r="M61" s="38">
        <v>125.7109</v>
      </c>
      <c r="N61" s="37">
        <v>0.0</v>
      </c>
      <c r="O61" s="37">
        <v>0.0</v>
      </c>
      <c r="P61" s="37">
        <v>0.0</v>
      </c>
      <c r="Q61" s="37">
        <v>0.0</v>
      </c>
      <c r="R61" s="37">
        <v>0.0</v>
      </c>
      <c r="S61" s="37">
        <v>0.0</v>
      </c>
      <c r="T61" s="37">
        <v>0.0</v>
      </c>
      <c r="U61" s="37">
        <v>0.0</v>
      </c>
      <c r="V61" s="37">
        <v>0.0</v>
      </c>
      <c r="W61" s="37">
        <v>0.0</v>
      </c>
      <c r="X61" s="37">
        <v>0.0</v>
      </c>
      <c r="Y61" s="37">
        <v>0.0</v>
      </c>
      <c r="Z61" s="37">
        <v>0.0</v>
      </c>
      <c r="AA61" s="37">
        <v>0.0</v>
      </c>
      <c r="AB61" s="37">
        <v>0.0</v>
      </c>
      <c r="AC61" s="37">
        <v>0.0</v>
      </c>
      <c r="AD61" s="37">
        <v>0.0</v>
      </c>
      <c r="AE61" s="37">
        <v>0.0</v>
      </c>
      <c r="AF61" s="37">
        <v>0.0</v>
      </c>
      <c r="AG61" s="37">
        <v>0.0</v>
      </c>
      <c r="AH61" s="37">
        <v>0.0</v>
      </c>
      <c r="AI61" s="37">
        <v>0.0</v>
      </c>
      <c r="AJ61" s="37">
        <v>0.0</v>
      </c>
      <c r="AK61" s="37">
        <v>0.0</v>
      </c>
      <c r="AL61" s="37">
        <v>0.0</v>
      </c>
      <c r="AM61" s="37">
        <v>0.0</v>
      </c>
      <c r="AN61" s="37">
        <v>0.0</v>
      </c>
      <c r="AO61" s="38">
        <v>1712695.35</v>
      </c>
      <c r="AP61" s="37">
        <v>0.0</v>
      </c>
      <c r="AQ61" s="37">
        <v>0.0</v>
      </c>
      <c r="AR61" s="37">
        <v>0.0</v>
      </c>
      <c r="AS61" s="38">
        <v>1712827.78</v>
      </c>
      <c r="AT61" s="38">
        <v>157809.83</v>
      </c>
      <c r="AU61" s="38">
        <v>1257.11</v>
      </c>
      <c r="AV61" s="38">
        <v>0.0</v>
      </c>
      <c r="AW61" s="37">
        <v>0.0</v>
      </c>
      <c r="AX61" s="38">
        <v>0.0</v>
      </c>
      <c r="AY61" s="38">
        <v>156552.72</v>
      </c>
      <c r="AZ61" s="37">
        <v>0.0</v>
      </c>
      <c r="BA61" s="38">
        <v>1.821165596E7</v>
      </c>
      <c r="BB61" s="38">
        <v>6276556.56</v>
      </c>
      <c r="BC61" s="38">
        <v>5987394.51</v>
      </c>
      <c r="BD61" s="37">
        <v>0.0</v>
      </c>
      <c r="BE61" s="38">
        <v>564968.3</v>
      </c>
      <c r="BF61" s="38">
        <v>516480.53</v>
      </c>
      <c r="BG61" s="38">
        <v>4866256.06</v>
      </c>
      <c r="BH61" s="37">
        <v>0.0</v>
      </c>
      <c r="BI61" s="37">
        <v>0.0</v>
      </c>
      <c r="BJ61" s="37">
        <v>0.0</v>
      </c>
      <c r="BK61" s="38">
        <v>1.836946578E7</v>
      </c>
      <c r="BL61" s="38">
        <v>-1.665663801E7</v>
      </c>
      <c r="BM61" s="38">
        <v>-93610.31</v>
      </c>
      <c r="BN61" s="37">
        <v>9.69191</v>
      </c>
      <c r="BO61" s="37">
        <v>0.0</v>
      </c>
      <c r="BP61" s="37">
        <v>0.0</v>
      </c>
    </row>
    <row r="62">
      <c r="A62" s="1"/>
      <c r="B62" s="37">
        <v>57.0</v>
      </c>
      <c r="C62" s="37">
        <v>2076.0</v>
      </c>
      <c r="D62" s="37">
        <v>9.69191</v>
      </c>
      <c r="E62" s="37">
        <v>0.00512</v>
      </c>
      <c r="F62" s="37">
        <v>0.0</v>
      </c>
      <c r="G62" s="37">
        <v>1.9224</v>
      </c>
      <c r="H62" s="37">
        <v>1.9224</v>
      </c>
      <c r="I62" s="37">
        <v>0.0</v>
      </c>
      <c r="J62" s="37">
        <v>0.0</v>
      </c>
      <c r="K62" s="37">
        <v>0.0</v>
      </c>
      <c r="L62" s="37">
        <v>0.0</v>
      </c>
      <c r="M62" s="38">
        <v>35.168</v>
      </c>
      <c r="N62" s="37">
        <v>0.0</v>
      </c>
      <c r="O62" s="37">
        <v>0.0</v>
      </c>
      <c r="P62" s="37">
        <v>0.0</v>
      </c>
      <c r="Q62" s="37">
        <v>0.0</v>
      </c>
      <c r="R62" s="37">
        <v>0.0</v>
      </c>
      <c r="S62" s="37">
        <v>0.0</v>
      </c>
      <c r="T62" s="37">
        <v>0.0</v>
      </c>
      <c r="U62" s="37">
        <v>0.0</v>
      </c>
      <c r="V62" s="37">
        <v>0.0</v>
      </c>
      <c r="W62" s="37">
        <v>0.0</v>
      </c>
      <c r="X62" s="37">
        <v>0.0</v>
      </c>
      <c r="Y62" s="37">
        <v>0.0</v>
      </c>
      <c r="Z62" s="37">
        <v>0.0</v>
      </c>
      <c r="AA62" s="37">
        <v>0.0</v>
      </c>
      <c r="AB62" s="37">
        <v>0.0</v>
      </c>
      <c r="AC62" s="37">
        <v>0.0</v>
      </c>
      <c r="AD62" s="37">
        <v>0.0</v>
      </c>
      <c r="AE62" s="37">
        <v>0.0</v>
      </c>
      <c r="AF62" s="37">
        <v>0.0</v>
      </c>
      <c r="AG62" s="37">
        <v>0.0</v>
      </c>
      <c r="AH62" s="37">
        <v>0.0</v>
      </c>
      <c r="AI62" s="37">
        <v>0.0</v>
      </c>
      <c r="AJ62" s="37">
        <v>0.0</v>
      </c>
      <c r="AK62" s="37">
        <v>0.0</v>
      </c>
      <c r="AL62" s="37">
        <v>0.0</v>
      </c>
      <c r="AM62" s="37">
        <v>0.0</v>
      </c>
      <c r="AN62" s="37">
        <v>0.0</v>
      </c>
      <c r="AO62" s="38">
        <v>1569383.86</v>
      </c>
      <c r="AP62" s="37">
        <v>0.0</v>
      </c>
      <c r="AQ62" s="37">
        <v>0.0</v>
      </c>
      <c r="AR62" s="37">
        <v>0.0</v>
      </c>
      <c r="AS62" s="38">
        <v>1569420.95</v>
      </c>
      <c r="AT62" s="38">
        <v>152658.11</v>
      </c>
      <c r="AU62" s="37">
        <v>351.6795</v>
      </c>
      <c r="AV62" s="38">
        <v>0.0</v>
      </c>
      <c r="AW62" s="37">
        <v>0.0</v>
      </c>
      <c r="AX62" s="38">
        <v>0.0</v>
      </c>
      <c r="AY62" s="38">
        <v>152306.43</v>
      </c>
      <c r="AZ62" s="37">
        <v>0.0</v>
      </c>
      <c r="BA62" s="38">
        <v>1.668899659E7</v>
      </c>
      <c r="BB62" s="38">
        <v>5800968.43</v>
      </c>
      <c r="BC62" s="38">
        <v>5398428.93</v>
      </c>
      <c r="BD62" s="37">
        <v>0.0</v>
      </c>
      <c r="BE62" s="38">
        <v>521742.17</v>
      </c>
      <c r="BF62" s="38">
        <v>470311.85</v>
      </c>
      <c r="BG62" s="38">
        <v>4497545.21</v>
      </c>
      <c r="BH62" s="37">
        <v>0.0</v>
      </c>
      <c r="BI62" s="37">
        <v>0.0</v>
      </c>
      <c r="BJ62" s="37">
        <v>0.0</v>
      </c>
      <c r="BK62" s="38">
        <v>1.68416547E7</v>
      </c>
      <c r="BL62" s="38">
        <v>-1.527223374E7</v>
      </c>
      <c r="BM62" s="38">
        <v>-78193.84</v>
      </c>
      <c r="BN62" s="37">
        <v>9.69191</v>
      </c>
      <c r="BO62" s="37">
        <v>0.0</v>
      </c>
      <c r="BP62" s="37">
        <v>0.0</v>
      </c>
    </row>
    <row r="63">
      <c r="A63" s="1"/>
      <c r="B63" s="37">
        <v>58.0</v>
      </c>
      <c r="C63" s="37">
        <v>2077.0</v>
      </c>
      <c r="D63" s="37">
        <v>9.69191</v>
      </c>
      <c r="E63" s="37">
        <v>0.00467</v>
      </c>
      <c r="F63" s="37">
        <v>0.0</v>
      </c>
      <c r="G63" s="37">
        <v>0.2511</v>
      </c>
      <c r="H63" s="37">
        <v>0.2511</v>
      </c>
      <c r="I63" s="37">
        <v>0.0</v>
      </c>
      <c r="J63" s="37">
        <v>0.0</v>
      </c>
      <c r="K63" s="37">
        <v>0.0</v>
      </c>
      <c r="L63" s="37">
        <v>0.0</v>
      </c>
      <c r="M63" s="38">
        <v>4.5014</v>
      </c>
      <c r="N63" s="37">
        <v>0.0</v>
      </c>
      <c r="O63" s="37">
        <v>0.0</v>
      </c>
      <c r="P63" s="37">
        <v>0.0</v>
      </c>
      <c r="Q63" s="37">
        <v>0.0</v>
      </c>
      <c r="R63" s="37">
        <v>0.0</v>
      </c>
      <c r="S63" s="37">
        <v>0.0</v>
      </c>
      <c r="T63" s="37">
        <v>0.0</v>
      </c>
      <c r="U63" s="37">
        <v>0.0</v>
      </c>
      <c r="V63" s="37">
        <v>0.0</v>
      </c>
      <c r="W63" s="37">
        <v>0.0</v>
      </c>
      <c r="X63" s="37">
        <v>0.0</v>
      </c>
      <c r="Y63" s="37">
        <v>0.0</v>
      </c>
      <c r="Z63" s="37">
        <v>0.0</v>
      </c>
      <c r="AA63" s="37">
        <v>0.0</v>
      </c>
      <c r="AB63" s="37">
        <v>0.0</v>
      </c>
      <c r="AC63" s="37">
        <v>0.0</v>
      </c>
      <c r="AD63" s="37">
        <v>0.0</v>
      </c>
      <c r="AE63" s="37">
        <v>0.0</v>
      </c>
      <c r="AF63" s="37">
        <v>0.0</v>
      </c>
      <c r="AG63" s="37">
        <v>0.0</v>
      </c>
      <c r="AH63" s="37">
        <v>0.0</v>
      </c>
      <c r="AI63" s="37">
        <v>0.0</v>
      </c>
      <c r="AJ63" s="37">
        <v>0.0</v>
      </c>
      <c r="AK63" s="37">
        <v>0.0</v>
      </c>
      <c r="AL63" s="37">
        <v>0.0</v>
      </c>
      <c r="AM63" s="37">
        <v>0.0</v>
      </c>
      <c r="AN63" s="37">
        <v>0.0</v>
      </c>
      <c r="AO63" s="38">
        <v>1427043.64</v>
      </c>
      <c r="AP63" s="37">
        <v>0.0</v>
      </c>
      <c r="AQ63" s="37">
        <v>0.0</v>
      </c>
      <c r="AR63" s="37">
        <v>0.0</v>
      </c>
      <c r="AS63" s="38">
        <v>1427048.39</v>
      </c>
      <c r="AT63" s="38">
        <v>147834.63</v>
      </c>
      <c r="AU63" s="37">
        <v>45.0144</v>
      </c>
      <c r="AV63" s="38">
        <v>0.0</v>
      </c>
      <c r="AW63" s="37">
        <v>0.0</v>
      </c>
      <c r="AX63" s="38">
        <v>0.0</v>
      </c>
      <c r="AY63" s="38">
        <v>147789.61</v>
      </c>
      <c r="AZ63" s="37">
        <v>0.0</v>
      </c>
      <c r="BA63" s="38">
        <v>1.517481416E7</v>
      </c>
      <c r="BB63" s="38">
        <v>5328734.83</v>
      </c>
      <c r="BC63" s="38">
        <v>4825746.61</v>
      </c>
      <c r="BD63" s="37">
        <v>0.0</v>
      </c>
      <c r="BE63" s="38">
        <v>476618.14</v>
      </c>
      <c r="BF63" s="38">
        <v>424821.1</v>
      </c>
      <c r="BG63" s="38">
        <v>4118893.48</v>
      </c>
      <c r="BH63" s="37">
        <v>0.0</v>
      </c>
      <c r="BI63" s="37">
        <v>0.0</v>
      </c>
      <c r="BJ63" s="37">
        <v>0.0</v>
      </c>
      <c r="BK63" s="38">
        <v>1.532264878E7</v>
      </c>
      <c r="BL63" s="38">
        <v>-1.389560039E7</v>
      </c>
      <c r="BM63" s="38">
        <v>-64892.45</v>
      </c>
      <c r="BN63" s="37">
        <v>9.69191</v>
      </c>
      <c r="BO63" s="37">
        <v>0.0</v>
      </c>
      <c r="BP63" s="37">
        <v>0.0</v>
      </c>
    </row>
    <row r="64">
      <c r="A64" s="1"/>
      <c r="B64" s="37">
        <v>59.0</v>
      </c>
      <c r="C64" s="37">
        <v>2078.0</v>
      </c>
      <c r="D64" s="37">
        <v>9.69191</v>
      </c>
      <c r="E64" s="37">
        <v>0.00426</v>
      </c>
      <c r="F64" s="37">
        <v>0.0</v>
      </c>
      <c r="G64" s="37">
        <v>0.0</v>
      </c>
      <c r="H64" s="37">
        <v>0.0</v>
      </c>
      <c r="I64" s="37">
        <v>0.0</v>
      </c>
      <c r="J64" s="37">
        <v>0.0</v>
      </c>
      <c r="K64" s="37">
        <v>0.0</v>
      </c>
      <c r="L64" s="37">
        <v>0.0</v>
      </c>
      <c r="M64" s="37">
        <v>0.0</v>
      </c>
      <c r="N64" s="37">
        <v>0.0</v>
      </c>
      <c r="O64" s="37">
        <v>0.0</v>
      </c>
      <c r="P64" s="37">
        <v>0.0</v>
      </c>
      <c r="Q64" s="37">
        <v>0.0</v>
      </c>
      <c r="R64" s="37">
        <v>0.0</v>
      </c>
      <c r="S64" s="37">
        <v>0.0</v>
      </c>
      <c r="T64" s="37">
        <v>0.0</v>
      </c>
      <c r="U64" s="37">
        <v>0.0</v>
      </c>
      <c r="V64" s="37">
        <v>0.0</v>
      </c>
      <c r="W64" s="37">
        <v>0.0</v>
      </c>
      <c r="X64" s="37">
        <v>0.0</v>
      </c>
      <c r="Y64" s="37">
        <v>0.0</v>
      </c>
      <c r="Z64" s="37">
        <v>0.0</v>
      </c>
      <c r="AA64" s="37">
        <v>0.0</v>
      </c>
      <c r="AB64" s="37">
        <v>0.0</v>
      </c>
      <c r="AC64" s="37">
        <v>0.0</v>
      </c>
      <c r="AD64" s="37">
        <v>0.0</v>
      </c>
      <c r="AE64" s="37">
        <v>0.0</v>
      </c>
      <c r="AF64" s="37">
        <v>0.0</v>
      </c>
      <c r="AG64" s="37">
        <v>0.0</v>
      </c>
      <c r="AH64" s="37">
        <v>0.0</v>
      </c>
      <c r="AI64" s="37">
        <v>0.0</v>
      </c>
      <c r="AJ64" s="37">
        <v>0.0</v>
      </c>
      <c r="AK64" s="37">
        <v>0.0</v>
      </c>
      <c r="AL64" s="37">
        <v>0.0</v>
      </c>
      <c r="AM64" s="37">
        <v>0.0</v>
      </c>
      <c r="AN64" s="37">
        <v>0.0</v>
      </c>
      <c r="AO64" s="38">
        <v>1286955.7</v>
      </c>
      <c r="AP64" s="37">
        <v>0.0</v>
      </c>
      <c r="AQ64" s="37">
        <v>0.0</v>
      </c>
      <c r="AR64" s="37">
        <v>0.0</v>
      </c>
      <c r="AS64" s="38">
        <v>1286955.7</v>
      </c>
      <c r="AT64" s="38">
        <v>143029.81</v>
      </c>
      <c r="AU64" s="37">
        <v>0.0</v>
      </c>
      <c r="AV64" s="38">
        <v>0.0</v>
      </c>
      <c r="AW64" s="37">
        <v>0.0</v>
      </c>
      <c r="AX64" s="38">
        <v>0.0</v>
      </c>
      <c r="AY64" s="38">
        <v>143029.81</v>
      </c>
      <c r="AZ64" s="37">
        <v>0.0</v>
      </c>
      <c r="BA64" s="38">
        <v>1.36876683E7</v>
      </c>
      <c r="BB64" s="38">
        <v>4862919.03</v>
      </c>
      <c r="BC64" s="38">
        <v>4273804.56</v>
      </c>
      <c r="BD64" s="37">
        <v>0.0</v>
      </c>
      <c r="BE64" s="38">
        <v>434938.15</v>
      </c>
      <c r="BF64" s="38">
        <v>380415.64</v>
      </c>
      <c r="BG64" s="38">
        <v>3735590.91</v>
      </c>
      <c r="BH64" s="37">
        <v>0.0</v>
      </c>
      <c r="BI64" s="37">
        <v>0.0</v>
      </c>
      <c r="BJ64" s="37">
        <v>0.0</v>
      </c>
      <c r="BK64" s="38">
        <v>1.383069811E7</v>
      </c>
      <c r="BL64" s="38">
        <v>-1.254374241E7</v>
      </c>
      <c r="BM64" s="38">
        <v>-53436.34</v>
      </c>
      <c r="BN64" s="37">
        <v>9.69191</v>
      </c>
      <c r="BO64" s="37">
        <v>0.0</v>
      </c>
      <c r="BP64" s="37">
        <v>0.0</v>
      </c>
    </row>
    <row r="65">
      <c r="A65" s="1"/>
      <c r="B65" s="37">
        <v>60.0</v>
      </c>
      <c r="C65" s="37">
        <v>2079.0</v>
      </c>
      <c r="D65" s="37">
        <v>9.69191</v>
      </c>
      <c r="E65" s="37">
        <v>0.00388</v>
      </c>
      <c r="F65" s="37">
        <v>0.0</v>
      </c>
      <c r="G65" s="37">
        <v>0.0</v>
      </c>
      <c r="H65" s="37">
        <v>0.0</v>
      </c>
      <c r="I65" s="37">
        <v>0.0</v>
      </c>
      <c r="J65" s="37">
        <v>0.0</v>
      </c>
      <c r="K65" s="37">
        <v>0.0</v>
      </c>
      <c r="L65" s="37">
        <v>0.0</v>
      </c>
      <c r="M65" s="37">
        <v>0.0</v>
      </c>
      <c r="N65" s="37">
        <v>0.0</v>
      </c>
      <c r="O65" s="37">
        <v>0.0</v>
      </c>
      <c r="P65" s="37">
        <v>0.0</v>
      </c>
      <c r="Q65" s="37">
        <v>0.0</v>
      </c>
      <c r="R65" s="37">
        <v>0.0</v>
      </c>
      <c r="S65" s="37">
        <v>0.0</v>
      </c>
      <c r="T65" s="37">
        <v>0.0</v>
      </c>
      <c r="U65" s="37">
        <v>0.0</v>
      </c>
      <c r="V65" s="37">
        <v>0.0</v>
      </c>
      <c r="W65" s="37">
        <v>0.0</v>
      </c>
      <c r="X65" s="37">
        <v>0.0</v>
      </c>
      <c r="Y65" s="37">
        <v>0.0</v>
      </c>
      <c r="Z65" s="37">
        <v>0.0</v>
      </c>
      <c r="AA65" s="37">
        <v>0.0</v>
      </c>
      <c r="AB65" s="37">
        <v>0.0</v>
      </c>
      <c r="AC65" s="37">
        <v>0.0</v>
      </c>
      <c r="AD65" s="37">
        <v>0.0</v>
      </c>
      <c r="AE65" s="37">
        <v>0.0</v>
      </c>
      <c r="AF65" s="37">
        <v>0.0</v>
      </c>
      <c r="AG65" s="37">
        <v>0.0</v>
      </c>
      <c r="AH65" s="37">
        <v>0.0</v>
      </c>
      <c r="AI65" s="37">
        <v>0.0</v>
      </c>
      <c r="AJ65" s="37">
        <v>0.0</v>
      </c>
      <c r="AK65" s="37">
        <v>0.0</v>
      </c>
      <c r="AL65" s="37">
        <v>0.0</v>
      </c>
      <c r="AM65" s="37">
        <v>0.0</v>
      </c>
      <c r="AN65" s="37">
        <v>0.0</v>
      </c>
      <c r="AO65" s="38">
        <v>1150530.87</v>
      </c>
      <c r="AP65" s="37">
        <v>0.0</v>
      </c>
      <c r="AQ65" s="37">
        <v>0.0</v>
      </c>
      <c r="AR65" s="37">
        <v>0.0</v>
      </c>
      <c r="AS65" s="38">
        <v>1150530.87</v>
      </c>
      <c r="AT65" s="38">
        <v>138052.44</v>
      </c>
      <c r="AU65" s="37">
        <v>0.0</v>
      </c>
      <c r="AV65" s="38">
        <v>0.0</v>
      </c>
      <c r="AW65" s="37">
        <v>0.0</v>
      </c>
      <c r="AX65" s="38">
        <v>0.0</v>
      </c>
      <c r="AY65" s="38">
        <v>138052.44</v>
      </c>
      <c r="AZ65" s="37">
        <v>0.0</v>
      </c>
      <c r="BA65" s="38">
        <v>1.223671929E7</v>
      </c>
      <c r="BB65" s="38">
        <v>4406953.64</v>
      </c>
      <c r="BC65" s="38">
        <v>3746995.39</v>
      </c>
      <c r="BD65" s="37">
        <v>0.0</v>
      </c>
      <c r="BE65" s="38">
        <v>391326.91</v>
      </c>
      <c r="BF65" s="38">
        <v>337520.0</v>
      </c>
      <c r="BG65" s="38">
        <v>3353923.36</v>
      </c>
      <c r="BH65" s="37">
        <v>0.0</v>
      </c>
      <c r="BI65" s="37">
        <v>0.0</v>
      </c>
      <c r="BJ65" s="37">
        <v>0.0</v>
      </c>
      <c r="BK65" s="38">
        <v>1.237477174E7</v>
      </c>
      <c r="BL65" s="38">
        <v>-1.122424087E7</v>
      </c>
      <c r="BM65" s="38">
        <v>-43550.05</v>
      </c>
      <c r="BN65" s="37">
        <v>9.69191</v>
      </c>
      <c r="BO65" s="37">
        <v>0.0</v>
      </c>
      <c r="BP65" s="37">
        <v>0.0</v>
      </c>
    </row>
    <row r="66">
      <c r="A66" s="1"/>
      <c r="B66" s="37">
        <v>61.0</v>
      </c>
      <c r="C66" s="37">
        <v>2080.0</v>
      </c>
      <c r="D66" s="37">
        <v>9.69191</v>
      </c>
      <c r="E66" s="37">
        <v>0.00354</v>
      </c>
      <c r="F66" s="37">
        <v>0.0</v>
      </c>
      <c r="G66" s="37">
        <v>0.0</v>
      </c>
      <c r="H66" s="37">
        <v>0.0</v>
      </c>
      <c r="I66" s="37">
        <v>0.0</v>
      </c>
      <c r="J66" s="37">
        <v>0.0</v>
      </c>
      <c r="K66" s="37">
        <v>0.0</v>
      </c>
      <c r="L66" s="37">
        <v>0.0</v>
      </c>
      <c r="M66" s="37">
        <v>0.0</v>
      </c>
      <c r="N66" s="37">
        <v>0.0</v>
      </c>
      <c r="O66" s="37">
        <v>0.0</v>
      </c>
      <c r="P66" s="37">
        <v>0.0</v>
      </c>
      <c r="Q66" s="37">
        <v>0.0</v>
      </c>
      <c r="R66" s="37">
        <v>0.0</v>
      </c>
      <c r="S66" s="37">
        <v>0.0</v>
      </c>
      <c r="T66" s="37">
        <v>0.0</v>
      </c>
      <c r="U66" s="37">
        <v>0.0</v>
      </c>
      <c r="V66" s="37">
        <v>0.0</v>
      </c>
      <c r="W66" s="37">
        <v>0.0</v>
      </c>
      <c r="X66" s="37">
        <v>0.0</v>
      </c>
      <c r="Y66" s="37">
        <v>0.0</v>
      </c>
      <c r="Z66" s="37">
        <v>0.0</v>
      </c>
      <c r="AA66" s="37">
        <v>0.0</v>
      </c>
      <c r="AB66" s="37">
        <v>0.0</v>
      </c>
      <c r="AC66" s="37">
        <v>0.0</v>
      </c>
      <c r="AD66" s="37">
        <v>0.0</v>
      </c>
      <c r="AE66" s="37">
        <v>0.0</v>
      </c>
      <c r="AF66" s="37">
        <v>0.0</v>
      </c>
      <c r="AG66" s="37">
        <v>0.0</v>
      </c>
      <c r="AH66" s="37">
        <v>0.0</v>
      </c>
      <c r="AI66" s="37">
        <v>0.0</v>
      </c>
      <c r="AJ66" s="37">
        <v>0.0</v>
      </c>
      <c r="AK66" s="37">
        <v>0.0</v>
      </c>
      <c r="AL66" s="37">
        <v>0.0</v>
      </c>
      <c r="AM66" s="37">
        <v>0.0</v>
      </c>
      <c r="AN66" s="37">
        <v>0.0</v>
      </c>
      <c r="AO66" s="38">
        <v>1019024.46</v>
      </c>
      <c r="AP66" s="37">
        <v>0.0</v>
      </c>
      <c r="AQ66" s="37">
        <v>0.0</v>
      </c>
      <c r="AR66" s="37">
        <v>0.0</v>
      </c>
      <c r="AS66" s="38">
        <v>1019024.46</v>
      </c>
      <c r="AT66" s="38">
        <v>132895.83</v>
      </c>
      <c r="AU66" s="37">
        <v>0.0</v>
      </c>
      <c r="AV66" s="38">
        <v>0.0</v>
      </c>
      <c r="AW66" s="37">
        <v>0.0</v>
      </c>
      <c r="AX66" s="38">
        <v>0.0</v>
      </c>
      <c r="AY66" s="38">
        <v>132895.83</v>
      </c>
      <c r="AZ66" s="37">
        <v>0.0</v>
      </c>
      <c r="BA66" s="38">
        <v>1.083889605E7</v>
      </c>
      <c r="BB66" s="38">
        <v>3964201.95</v>
      </c>
      <c r="BC66" s="38">
        <v>3248923.25</v>
      </c>
      <c r="BD66" s="37">
        <v>0.0</v>
      </c>
      <c r="BE66" s="38">
        <v>349755.8</v>
      </c>
      <c r="BF66" s="38">
        <v>296533.97</v>
      </c>
      <c r="BG66" s="38">
        <v>2979481.09</v>
      </c>
      <c r="BH66" s="37">
        <v>0.0</v>
      </c>
      <c r="BI66" s="37">
        <v>0.0</v>
      </c>
      <c r="BJ66" s="37">
        <v>0.0</v>
      </c>
      <c r="BK66" s="38">
        <v>1.097179189E7</v>
      </c>
      <c r="BL66" s="38">
        <v>-9952767.43</v>
      </c>
      <c r="BM66" s="38">
        <v>-35232.8</v>
      </c>
      <c r="BN66" s="37">
        <v>9.69191</v>
      </c>
      <c r="BO66" s="37">
        <v>0.0</v>
      </c>
      <c r="BP66" s="37">
        <v>0.0</v>
      </c>
    </row>
    <row r="67">
      <c r="A67" s="1"/>
      <c r="B67" s="37">
        <v>62.0</v>
      </c>
      <c r="C67" s="37">
        <v>2081.0</v>
      </c>
      <c r="D67" s="37">
        <v>9.69191</v>
      </c>
      <c r="E67" s="37">
        <v>0.00323</v>
      </c>
      <c r="F67" s="37">
        <v>0.0</v>
      </c>
      <c r="G67" s="37">
        <v>0.0</v>
      </c>
      <c r="H67" s="37">
        <v>0.0</v>
      </c>
      <c r="I67" s="37">
        <v>0.0</v>
      </c>
      <c r="J67" s="37">
        <v>0.0</v>
      </c>
      <c r="K67" s="37">
        <v>0.0</v>
      </c>
      <c r="L67" s="37">
        <v>0.0</v>
      </c>
      <c r="M67" s="37">
        <v>0.0</v>
      </c>
      <c r="N67" s="37">
        <v>0.0</v>
      </c>
      <c r="O67" s="37">
        <v>0.0</v>
      </c>
      <c r="P67" s="37">
        <v>0.0</v>
      </c>
      <c r="Q67" s="37">
        <v>0.0</v>
      </c>
      <c r="R67" s="37">
        <v>0.0</v>
      </c>
      <c r="S67" s="37">
        <v>0.0</v>
      </c>
      <c r="T67" s="37">
        <v>0.0</v>
      </c>
      <c r="U67" s="37">
        <v>0.0</v>
      </c>
      <c r="V67" s="37">
        <v>0.0</v>
      </c>
      <c r="W67" s="37">
        <v>0.0</v>
      </c>
      <c r="X67" s="37">
        <v>0.0</v>
      </c>
      <c r="Y67" s="37">
        <v>0.0</v>
      </c>
      <c r="Z67" s="37">
        <v>0.0</v>
      </c>
      <c r="AA67" s="37">
        <v>0.0</v>
      </c>
      <c r="AB67" s="37">
        <v>0.0</v>
      </c>
      <c r="AC67" s="37">
        <v>0.0</v>
      </c>
      <c r="AD67" s="37">
        <v>0.0</v>
      </c>
      <c r="AE67" s="37">
        <v>0.0</v>
      </c>
      <c r="AF67" s="37">
        <v>0.0</v>
      </c>
      <c r="AG67" s="37">
        <v>0.0</v>
      </c>
      <c r="AH67" s="37">
        <v>0.0</v>
      </c>
      <c r="AI67" s="37">
        <v>0.0</v>
      </c>
      <c r="AJ67" s="37">
        <v>0.0</v>
      </c>
      <c r="AK67" s="37">
        <v>0.0</v>
      </c>
      <c r="AL67" s="37">
        <v>0.0</v>
      </c>
      <c r="AM67" s="37">
        <v>0.0</v>
      </c>
      <c r="AN67" s="37">
        <v>0.0</v>
      </c>
      <c r="AO67" s="38">
        <v>893475.08</v>
      </c>
      <c r="AP67" s="37">
        <v>0.0</v>
      </c>
      <c r="AQ67" s="37">
        <v>0.0</v>
      </c>
      <c r="AR67" s="37">
        <v>0.0</v>
      </c>
      <c r="AS67" s="38">
        <v>893475.08</v>
      </c>
      <c r="AT67" s="38">
        <v>127595.86</v>
      </c>
      <c r="AU67" s="37">
        <v>0.0</v>
      </c>
      <c r="AV67" s="38">
        <v>0.0</v>
      </c>
      <c r="AW67" s="37">
        <v>0.0</v>
      </c>
      <c r="AX67" s="38">
        <v>0.0</v>
      </c>
      <c r="AY67" s="38">
        <v>127595.86</v>
      </c>
      <c r="AZ67" s="37">
        <v>0.0</v>
      </c>
      <c r="BA67" s="38">
        <v>9502977.24</v>
      </c>
      <c r="BB67" s="38">
        <v>3537378.64</v>
      </c>
      <c r="BC67" s="38">
        <v>2782867.87</v>
      </c>
      <c r="BD67" s="37">
        <v>0.0</v>
      </c>
      <c r="BE67" s="38">
        <v>308285.64</v>
      </c>
      <c r="BF67" s="38">
        <v>257784.74</v>
      </c>
      <c r="BG67" s="38">
        <v>2616660.36</v>
      </c>
      <c r="BH67" s="37">
        <v>0.0</v>
      </c>
      <c r="BI67" s="37">
        <v>0.0</v>
      </c>
      <c r="BJ67" s="37">
        <v>0.0</v>
      </c>
      <c r="BK67" s="38">
        <v>9630573.1</v>
      </c>
      <c r="BL67" s="38">
        <v>-8737098.02</v>
      </c>
      <c r="BM67" s="38">
        <v>-28220.83</v>
      </c>
      <c r="BN67" s="37">
        <v>9.69191</v>
      </c>
      <c r="BO67" s="37">
        <v>0.0</v>
      </c>
      <c r="BP67" s="37">
        <v>0.0</v>
      </c>
    </row>
    <row r="68">
      <c r="A68" s="1"/>
      <c r="B68" s="37">
        <v>63.0</v>
      </c>
      <c r="C68" s="37">
        <v>2082.0</v>
      </c>
      <c r="D68" s="37">
        <v>9.69191</v>
      </c>
      <c r="E68" s="37">
        <v>0.00294</v>
      </c>
      <c r="F68" s="37">
        <v>0.0</v>
      </c>
      <c r="G68" s="37">
        <v>0.0</v>
      </c>
      <c r="H68" s="37">
        <v>0.0</v>
      </c>
      <c r="I68" s="37">
        <v>0.0</v>
      </c>
      <c r="J68" s="37">
        <v>0.0</v>
      </c>
      <c r="K68" s="37">
        <v>0.0</v>
      </c>
      <c r="L68" s="37">
        <v>0.0</v>
      </c>
      <c r="M68" s="37">
        <v>0.0</v>
      </c>
      <c r="N68" s="37">
        <v>0.0</v>
      </c>
      <c r="O68" s="37">
        <v>0.0</v>
      </c>
      <c r="P68" s="37">
        <v>0.0</v>
      </c>
      <c r="Q68" s="37">
        <v>0.0</v>
      </c>
      <c r="R68" s="37">
        <v>0.0</v>
      </c>
      <c r="S68" s="37">
        <v>0.0</v>
      </c>
      <c r="T68" s="37">
        <v>0.0</v>
      </c>
      <c r="U68" s="37">
        <v>0.0</v>
      </c>
      <c r="V68" s="37">
        <v>0.0</v>
      </c>
      <c r="W68" s="37">
        <v>0.0</v>
      </c>
      <c r="X68" s="37">
        <v>0.0</v>
      </c>
      <c r="Y68" s="37">
        <v>0.0</v>
      </c>
      <c r="Z68" s="37">
        <v>0.0</v>
      </c>
      <c r="AA68" s="37">
        <v>0.0</v>
      </c>
      <c r="AB68" s="37">
        <v>0.0</v>
      </c>
      <c r="AC68" s="37">
        <v>0.0</v>
      </c>
      <c r="AD68" s="37">
        <v>0.0</v>
      </c>
      <c r="AE68" s="37">
        <v>0.0</v>
      </c>
      <c r="AF68" s="37">
        <v>0.0</v>
      </c>
      <c r="AG68" s="37">
        <v>0.0</v>
      </c>
      <c r="AH68" s="37">
        <v>0.0</v>
      </c>
      <c r="AI68" s="37">
        <v>0.0</v>
      </c>
      <c r="AJ68" s="37">
        <v>0.0</v>
      </c>
      <c r="AK68" s="37">
        <v>0.0</v>
      </c>
      <c r="AL68" s="37">
        <v>0.0</v>
      </c>
      <c r="AM68" s="37">
        <v>0.0</v>
      </c>
      <c r="AN68" s="37">
        <v>0.0</v>
      </c>
      <c r="AO68" s="38">
        <v>774819.27</v>
      </c>
      <c r="AP68" s="37">
        <v>0.0</v>
      </c>
      <c r="AQ68" s="37">
        <v>0.0</v>
      </c>
      <c r="AR68" s="37">
        <v>0.0</v>
      </c>
      <c r="AS68" s="38">
        <v>774819.27</v>
      </c>
      <c r="AT68" s="38">
        <v>122239.79</v>
      </c>
      <c r="AU68" s="37">
        <v>0.0</v>
      </c>
      <c r="AV68" s="37">
        <v>0.0</v>
      </c>
      <c r="AW68" s="37">
        <v>0.0</v>
      </c>
      <c r="AX68" s="38">
        <v>0.0</v>
      </c>
      <c r="AY68" s="38">
        <v>122239.79</v>
      </c>
      <c r="AZ68" s="37">
        <v>0.0</v>
      </c>
      <c r="BA68" s="38">
        <v>8240986.51</v>
      </c>
      <c r="BB68" s="38">
        <v>3128513.09</v>
      </c>
      <c r="BC68" s="38">
        <v>2351824.15</v>
      </c>
      <c r="BD68" s="37">
        <v>0.0</v>
      </c>
      <c r="BE68" s="38">
        <v>269324.61</v>
      </c>
      <c r="BF68" s="38">
        <v>221518.76</v>
      </c>
      <c r="BG68" s="38">
        <v>2269805.91</v>
      </c>
      <c r="BH68" s="37">
        <v>0.0</v>
      </c>
      <c r="BI68" s="37">
        <v>0.0</v>
      </c>
      <c r="BJ68" s="37">
        <v>0.0</v>
      </c>
      <c r="BK68" s="38">
        <v>8363226.3</v>
      </c>
      <c r="BL68" s="38">
        <v>-7588407.03</v>
      </c>
      <c r="BM68" s="38">
        <v>-22309.92</v>
      </c>
      <c r="BN68" s="37">
        <v>9.69191</v>
      </c>
      <c r="BO68" s="37">
        <v>0.0</v>
      </c>
      <c r="BP68" s="37">
        <v>0.0</v>
      </c>
    </row>
    <row r="69">
      <c r="A69" s="1"/>
      <c r="B69" s="37">
        <v>64.0</v>
      </c>
      <c r="C69" s="37">
        <v>2083.0</v>
      </c>
      <c r="D69" s="37">
        <v>9.69191</v>
      </c>
      <c r="E69" s="37">
        <v>0.00268</v>
      </c>
      <c r="F69" s="37">
        <v>0.0</v>
      </c>
      <c r="G69" s="37">
        <v>0.0</v>
      </c>
      <c r="H69" s="37">
        <v>0.0</v>
      </c>
      <c r="I69" s="37">
        <v>0.0</v>
      </c>
      <c r="J69" s="37">
        <v>0.0</v>
      </c>
      <c r="K69" s="37">
        <v>0.0</v>
      </c>
      <c r="L69" s="37">
        <v>0.0</v>
      </c>
      <c r="M69" s="37">
        <v>0.0</v>
      </c>
      <c r="N69" s="37">
        <v>0.0</v>
      </c>
      <c r="O69" s="37">
        <v>0.0</v>
      </c>
      <c r="P69" s="37">
        <v>0.0</v>
      </c>
      <c r="Q69" s="37">
        <v>0.0</v>
      </c>
      <c r="R69" s="37">
        <v>0.0</v>
      </c>
      <c r="S69" s="37">
        <v>0.0</v>
      </c>
      <c r="T69" s="37">
        <v>0.0</v>
      </c>
      <c r="U69" s="37">
        <v>0.0</v>
      </c>
      <c r="V69" s="37">
        <v>0.0</v>
      </c>
      <c r="W69" s="37">
        <v>0.0</v>
      </c>
      <c r="X69" s="37">
        <v>0.0</v>
      </c>
      <c r="Y69" s="37">
        <v>0.0</v>
      </c>
      <c r="Z69" s="37">
        <v>0.0</v>
      </c>
      <c r="AA69" s="37">
        <v>0.0</v>
      </c>
      <c r="AB69" s="37">
        <v>0.0</v>
      </c>
      <c r="AC69" s="37">
        <v>0.0</v>
      </c>
      <c r="AD69" s="37">
        <v>0.0</v>
      </c>
      <c r="AE69" s="37">
        <v>0.0</v>
      </c>
      <c r="AF69" s="37">
        <v>0.0</v>
      </c>
      <c r="AG69" s="37">
        <v>0.0</v>
      </c>
      <c r="AH69" s="37">
        <v>0.0</v>
      </c>
      <c r="AI69" s="37">
        <v>0.0</v>
      </c>
      <c r="AJ69" s="37">
        <v>0.0</v>
      </c>
      <c r="AK69" s="37">
        <v>0.0</v>
      </c>
      <c r="AL69" s="37">
        <v>0.0</v>
      </c>
      <c r="AM69" s="37">
        <v>0.0</v>
      </c>
      <c r="AN69" s="37">
        <v>0.0</v>
      </c>
      <c r="AO69" s="38">
        <v>663821.9</v>
      </c>
      <c r="AP69" s="37">
        <v>0.0</v>
      </c>
      <c r="AQ69" s="37">
        <v>0.0</v>
      </c>
      <c r="AR69" s="37">
        <v>0.0</v>
      </c>
      <c r="AS69" s="38">
        <v>663821.9</v>
      </c>
      <c r="AT69" s="38">
        <v>116884.28</v>
      </c>
      <c r="AU69" s="37">
        <v>0.0</v>
      </c>
      <c r="AV69" s="37">
        <v>0.0</v>
      </c>
      <c r="AW69" s="37">
        <v>0.0</v>
      </c>
      <c r="AX69" s="38">
        <v>0.0</v>
      </c>
      <c r="AY69" s="38">
        <v>116884.28</v>
      </c>
      <c r="AZ69" s="37">
        <v>0.0</v>
      </c>
      <c r="BA69" s="38">
        <v>7058458.83</v>
      </c>
      <c r="BB69" s="38">
        <v>2739345.62</v>
      </c>
      <c r="BC69" s="38">
        <v>1958111.55</v>
      </c>
      <c r="BD69" s="37">
        <v>0.0</v>
      </c>
      <c r="BE69" s="38">
        <v>230573.89</v>
      </c>
      <c r="BF69" s="38">
        <v>187919.17</v>
      </c>
      <c r="BG69" s="38">
        <v>1942508.59</v>
      </c>
      <c r="BH69" s="37">
        <v>0.0</v>
      </c>
      <c r="BI69" s="37">
        <v>0.0</v>
      </c>
      <c r="BJ69" s="37">
        <v>0.0</v>
      </c>
      <c r="BK69" s="38">
        <v>7175343.11</v>
      </c>
      <c r="BL69" s="38">
        <v>-6511521.21</v>
      </c>
      <c r="BM69" s="38">
        <v>-17450.88</v>
      </c>
      <c r="BN69" s="37">
        <v>9.69191</v>
      </c>
      <c r="BO69" s="37">
        <v>0.0</v>
      </c>
      <c r="BP69" s="37">
        <v>0.0</v>
      </c>
    </row>
    <row r="70">
      <c r="A70" s="1"/>
      <c r="B70" s="37">
        <v>65.0</v>
      </c>
      <c r="C70" s="37">
        <v>2084.0</v>
      </c>
      <c r="D70" s="37">
        <v>9.69191</v>
      </c>
      <c r="E70" s="37">
        <v>0.00244</v>
      </c>
      <c r="F70" s="37">
        <v>0.0</v>
      </c>
      <c r="G70" s="37">
        <v>0.0</v>
      </c>
      <c r="H70" s="37">
        <v>0.0</v>
      </c>
      <c r="I70" s="37">
        <v>0.0</v>
      </c>
      <c r="J70" s="37">
        <v>0.0</v>
      </c>
      <c r="K70" s="37">
        <v>0.0</v>
      </c>
      <c r="L70" s="37">
        <v>0.0</v>
      </c>
      <c r="M70" s="37">
        <v>0.0</v>
      </c>
      <c r="N70" s="37">
        <v>0.0</v>
      </c>
      <c r="O70" s="37">
        <v>0.0</v>
      </c>
      <c r="P70" s="37">
        <v>0.0</v>
      </c>
      <c r="Q70" s="37">
        <v>0.0</v>
      </c>
      <c r="R70" s="37">
        <v>0.0</v>
      </c>
      <c r="S70" s="37">
        <v>0.0</v>
      </c>
      <c r="T70" s="37">
        <v>0.0</v>
      </c>
      <c r="U70" s="37">
        <v>0.0</v>
      </c>
      <c r="V70" s="37">
        <v>0.0</v>
      </c>
      <c r="W70" s="37">
        <v>0.0</v>
      </c>
      <c r="X70" s="37">
        <v>0.0</v>
      </c>
      <c r="Y70" s="37">
        <v>0.0</v>
      </c>
      <c r="Z70" s="37">
        <v>0.0</v>
      </c>
      <c r="AA70" s="37">
        <v>0.0</v>
      </c>
      <c r="AB70" s="37">
        <v>0.0</v>
      </c>
      <c r="AC70" s="37">
        <v>0.0</v>
      </c>
      <c r="AD70" s="37">
        <v>0.0</v>
      </c>
      <c r="AE70" s="37">
        <v>0.0</v>
      </c>
      <c r="AF70" s="37">
        <v>0.0</v>
      </c>
      <c r="AG70" s="37">
        <v>0.0</v>
      </c>
      <c r="AH70" s="37">
        <v>0.0</v>
      </c>
      <c r="AI70" s="37">
        <v>0.0</v>
      </c>
      <c r="AJ70" s="37">
        <v>0.0</v>
      </c>
      <c r="AK70" s="37">
        <v>0.0</v>
      </c>
      <c r="AL70" s="37">
        <v>0.0</v>
      </c>
      <c r="AM70" s="37">
        <v>0.0</v>
      </c>
      <c r="AN70" s="37">
        <v>0.0</v>
      </c>
      <c r="AO70" s="38">
        <v>561105.46</v>
      </c>
      <c r="AP70" s="37">
        <v>0.0</v>
      </c>
      <c r="AQ70" s="37">
        <v>0.0</v>
      </c>
      <c r="AR70" s="37">
        <v>0.0</v>
      </c>
      <c r="AS70" s="38">
        <v>561105.46</v>
      </c>
      <c r="AT70" s="38">
        <v>111578.54</v>
      </c>
      <c r="AU70" s="37">
        <v>0.0</v>
      </c>
      <c r="AV70" s="37">
        <v>0.0</v>
      </c>
      <c r="AW70" s="37">
        <v>0.0</v>
      </c>
      <c r="AX70" s="38">
        <v>0.0</v>
      </c>
      <c r="AY70" s="38">
        <v>111578.54</v>
      </c>
      <c r="AZ70" s="37">
        <v>0.0</v>
      </c>
      <c r="BA70" s="38">
        <v>5963948.35</v>
      </c>
      <c r="BB70" s="38">
        <v>2371673.24</v>
      </c>
      <c r="BC70" s="38">
        <v>1603292.44</v>
      </c>
      <c r="BD70" s="37">
        <v>0.0</v>
      </c>
      <c r="BE70" s="38">
        <v>194216.24</v>
      </c>
      <c r="BF70" s="38">
        <v>157130.96</v>
      </c>
      <c r="BG70" s="38">
        <v>1637635.46</v>
      </c>
      <c r="BH70" s="37">
        <v>0.0</v>
      </c>
      <c r="BI70" s="37">
        <v>0.0</v>
      </c>
      <c r="BJ70" s="37">
        <v>0.0</v>
      </c>
      <c r="BK70" s="38">
        <v>6075526.88</v>
      </c>
      <c r="BL70" s="38">
        <v>-5514421.42</v>
      </c>
      <c r="BM70" s="38">
        <v>-13455.19</v>
      </c>
      <c r="BN70" s="37">
        <v>9.69191</v>
      </c>
      <c r="BO70" s="37">
        <v>0.0</v>
      </c>
      <c r="BP70" s="37">
        <v>0.0</v>
      </c>
    </row>
    <row r="71">
      <c r="A71" s="1"/>
      <c r="B71" s="37">
        <v>66.0</v>
      </c>
      <c r="C71" s="37">
        <v>2085.0</v>
      </c>
      <c r="D71" s="37">
        <v>9.69191</v>
      </c>
      <c r="E71" s="37">
        <v>0.00222</v>
      </c>
      <c r="F71" s="37">
        <v>0.0</v>
      </c>
      <c r="G71" s="37">
        <v>0.0</v>
      </c>
      <c r="H71" s="37">
        <v>0.0</v>
      </c>
      <c r="I71" s="37">
        <v>0.0</v>
      </c>
      <c r="J71" s="37">
        <v>0.0</v>
      </c>
      <c r="K71" s="37">
        <v>0.0</v>
      </c>
      <c r="L71" s="37">
        <v>0.0</v>
      </c>
      <c r="M71" s="37">
        <v>0.0</v>
      </c>
      <c r="N71" s="37">
        <v>0.0</v>
      </c>
      <c r="O71" s="37">
        <v>0.0</v>
      </c>
      <c r="P71" s="37">
        <v>0.0</v>
      </c>
      <c r="Q71" s="37">
        <v>0.0</v>
      </c>
      <c r="R71" s="37">
        <v>0.0</v>
      </c>
      <c r="S71" s="37">
        <v>0.0</v>
      </c>
      <c r="T71" s="37">
        <v>0.0</v>
      </c>
      <c r="U71" s="37">
        <v>0.0</v>
      </c>
      <c r="V71" s="37">
        <v>0.0</v>
      </c>
      <c r="W71" s="37">
        <v>0.0</v>
      </c>
      <c r="X71" s="37">
        <v>0.0</v>
      </c>
      <c r="Y71" s="37">
        <v>0.0</v>
      </c>
      <c r="Z71" s="37">
        <v>0.0</v>
      </c>
      <c r="AA71" s="37">
        <v>0.0</v>
      </c>
      <c r="AB71" s="37">
        <v>0.0</v>
      </c>
      <c r="AC71" s="37">
        <v>0.0</v>
      </c>
      <c r="AD71" s="37">
        <v>0.0</v>
      </c>
      <c r="AE71" s="37">
        <v>0.0</v>
      </c>
      <c r="AF71" s="37">
        <v>0.0</v>
      </c>
      <c r="AG71" s="37">
        <v>0.0</v>
      </c>
      <c r="AH71" s="37">
        <v>0.0</v>
      </c>
      <c r="AI71" s="37">
        <v>0.0</v>
      </c>
      <c r="AJ71" s="37">
        <v>0.0</v>
      </c>
      <c r="AK71" s="37">
        <v>0.0</v>
      </c>
      <c r="AL71" s="37">
        <v>0.0</v>
      </c>
      <c r="AM71" s="37">
        <v>0.0</v>
      </c>
      <c r="AN71" s="37">
        <v>0.0</v>
      </c>
      <c r="AO71" s="38">
        <v>467193.45</v>
      </c>
      <c r="AP71" s="37">
        <v>0.0</v>
      </c>
      <c r="AQ71" s="37">
        <v>0.0</v>
      </c>
      <c r="AR71" s="37">
        <v>0.0</v>
      </c>
      <c r="AS71" s="38">
        <v>467193.45</v>
      </c>
      <c r="AT71" s="38">
        <v>106354.1</v>
      </c>
      <c r="AU71" s="37">
        <v>0.0</v>
      </c>
      <c r="AV71" s="37">
        <v>0.0</v>
      </c>
      <c r="AW71" s="37">
        <v>0.0</v>
      </c>
      <c r="AX71" s="38">
        <v>0.0</v>
      </c>
      <c r="AY71" s="38">
        <v>106354.1</v>
      </c>
      <c r="AZ71" s="37">
        <v>0.0</v>
      </c>
      <c r="BA71" s="38">
        <v>4966271.72</v>
      </c>
      <c r="BB71" s="38">
        <v>2027396.02</v>
      </c>
      <c r="BC71" s="38">
        <v>1288179.89</v>
      </c>
      <c r="BD71" s="37">
        <v>0.0</v>
      </c>
      <c r="BE71" s="38">
        <v>163718.1</v>
      </c>
      <c r="BF71" s="38">
        <v>129268.4</v>
      </c>
      <c r="BG71" s="38">
        <v>1357709.31</v>
      </c>
      <c r="BH71" s="37">
        <v>0.0</v>
      </c>
      <c r="BI71" s="37">
        <v>0.0</v>
      </c>
      <c r="BJ71" s="37">
        <v>0.0</v>
      </c>
      <c r="BK71" s="38">
        <v>5072625.81</v>
      </c>
      <c r="BL71" s="38">
        <v>-4605432.36</v>
      </c>
      <c r="BM71" s="38">
        <v>-10224.06</v>
      </c>
      <c r="BN71" s="37">
        <v>9.69191</v>
      </c>
      <c r="BO71" s="37">
        <v>0.0</v>
      </c>
      <c r="BP71" s="37">
        <v>0.0</v>
      </c>
    </row>
    <row r="72">
      <c r="A72" s="1"/>
      <c r="B72" s="37">
        <v>67.0</v>
      </c>
      <c r="C72" s="37">
        <v>2086.0</v>
      </c>
      <c r="D72" s="37">
        <v>9.69191</v>
      </c>
      <c r="E72" s="37">
        <v>0.00202</v>
      </c>
      <c r="F72" s="37">
        <v>0.0</v>
      </c>
      <c r="G72" s="37">
        <v>0.0</v>
      </c>
      <c r="H72" s="37">
        <v>0.0</v>
      </c>
      <c r="I72" s="37">
        <v>0.0</v>
      </c>
      <c r="J72" s="37">
        <v>0.0</v>
      </c>
      <c r="K72" s="37">
        <v>0.0</v>
      </c>
      <c r="L72" s="37">
        <v>0.0</v>
      </c>
      <c r="M72" s="37">
        <v>0.0</v>
      </c>
      <c r="N72" s="37">
        <v>0.0</v>
      </c>
      <c r="O72" s="37">
        <v>0.0</v>
      </c>
      <c r="P72" s="37">
        <v>0.0</v>
      </c>
      <c r="Q72" s="37">
        <v>0.0</v>
      </c>
      <c r="R72" s="37">
        <v>0.0</v>
      </c>
      <c r="S72" s="37">
        <v>0.0</v>
      </c>
      <c r="T72" s="37">
        <v>0.0</v>
      </c>
      <c r="U72" s="37">
        <v>0.0</v>
      </c>
      <c r="V72" s="37">
        <v>0.0</v>
      </c>
      <c r="W72" s="37">
        <v>0.0</v>
      </c>
      <c r="X72" s="37">
        <v>0.0</v>
      </c>
      <c r="Y72" s="37">
        <v>0.0</v>
      </c>
      <c r="Z72" s="37">
        <v>0.0</v>
      </c>
      <c r="AA72" s="37">
        <v>0.0</v>
      </c>
      <c r="AB72" s="37">
        <v>0.0</v>
      </c>
      <c r="AC72" s="37">
        <v>0.0</v>
      </c>
      <c r="AD72" s="37">
        <v>0.0</v>
      </c>
      <c r="AE72" s="37">
        <v>0.0</v>
      </c>
      <c r="AF72" s="37">
        <v>0.0</v>
      </c>
      <c r="AG72" s="37">
        <v>0.0</v>
      </c>
      <c r="AH72" s="37">
        <v>0.0</v>
      </c>
      <c r="AI72" s="37">
        <v>0.0</v>
      </c>
      <c r="AJ72" s="37">
        <v>0.0</v>
      </c>
      <c r="AK72" s="37">
        <v>0.0</v>
      </c>
      <c r="AL72" s="37">
        <v>0.0</v>
      </c>
      <c r="AM72" s="37">
        <v>0.0</v>
      </c>
      <c r="AN72" s="37">
        <v>0.0</v>
      </c>
      <c r="AO72" s="38">
        <v>382456.85</v>
      </c>
      <c r="AP72" s="37">
        <v>0.0</v>
      </c>
      <c r="AQ72" s="37">
        <v>0.0</v>
      </c>
      <c r="AR72" s="37">
        <v>0.0</v>
      </c>
      <c r="AS72" s="38">
        <v>382456.85</v>
      </c>
      <c r="AT72" s="38">
        <v>101206.08</v>
      </c>
      <c r="AU72" s="37">
        <v>0.0</v>
      </c>
      <c r="AV72" s="37">
        <v>0.0</v>
      </c>
      <c r="AW72" s="37">
        <v>0.0</v>
      </c>
      <c r="AX72" s="38">
        <v>0.0</v>
      </c>
      <c r="AY72" s="38">
        <v>101206.08</v>
      </c>
      <c r="AZ72" s="37">
        <v>0.0</v>
      </c>
      <c r="BA72" s="38">
        <v>4062739.3</v>
      </c>
      <c r="BB72" s="38">
        <v>1708417.93</v>
      </c>
      <c r="BC72" s="38">
        <v>1013384.47</v>
      </c>
      <c r="BD72" s="37">
        <v>0.0</v>
      </c>
      <c r="BE72" s="38">
        <v>132590.99</v>
      </c>
      <c r="BF72" s="38">
        <v>104418.95</v>
      </c>
      <c r="BG72" s="38">
        <v>1103926.96</v>
      </c>
      <c r="BH72" s="37">
        <v>0.0</v>
      </c>
      <c r="BI72" s="37">
        <v>0.0</v>
      </c>
      <c r="BJ72" s="37">
        <v>0.0</v>
      </c>
      <c r="BK72" s="38">
        <v>4163945.39</v>
      </c>
      <c r="BL72" s="38">
        <v>-3781488.54</v>
      </c>
      <c r="BM72" s="38">
        <v>-7638.61</v>
      </c>
      <c r="BN72" s="37">
        <v>9.69191</v>
      </c>
      <c r="BO72" s="37">
        <v>0.0</v>
      </c>
      <c r="BP72" s="37">
        <v>0.0</v>
      </c>
    </row>
    <row r="73">
      <c r="A73" s="1"/>
      <c r="B73" s="37">
        <v>68.0</v>
      </c>
      <c r="C73" s="37">
        <v>2087.0</v>
      </c>
      <c r="D73" s="37">
        <v>9.69191</v>
      </c>
      <c r="E73" s="37">
        <v>0.00184</v>
      </c>
      <c r="F73" s="37">
        <v>0.0</v>
      </c>
      <c r="G73" s="37">
        <v>0.0</v>
      </c>
      <c r="H73" s="37">
        <v>0.0</v>
      </c>
      <c r="I73" s="37">
        <v>0.0</v>
      </c>
      <c r="J73" s="37">
        <v>0.0</v>
      </c>
      <c r="K73" s="37">
        <v>0.0</v>
      </c>
      <c r="L73" s="37">
        <v>0.0</v>
      </c>
      <c r="M73" s="37">
        <v>0.0</v>
      </c>
      <c r="N73" s="37">
        <v>0.0</v>
      </c>
      <c r="O73" s="37">
        <v>0.0</v>
      </c>
      <c r="P73" s="37">
        <v>0.0</v>
      </c>
      <c r="Q73" s="37">
        <v>0.0</v>
      </c>
      <c r="R73" s="37">
        <v>0.0</v>
      </c>
      <c r="S73" s="37">
        <v>0.0</v>
      </c>
      <c r="T73" s="37">
        <v>0.0</v>
      </c>
      <c r="U73" s="37">
        <v>0.0</v>
      </c>
      <c r="V73" s="37">
        <v>0.0</v>
      </c>
      <c r="W73" s="37">
        <v>0.0</v>
      </c>
      <c r="X73" s="37">
        <v>0.0</v>
      </c>
      <c r="Y73" s="37">
        <v>0.0</v>
      </c>
      <c r="Z73" s="37">
        <v>0.0</v>
      </c>
      <c r="AA73" s="37">
        <v>0.0</v>
      </c>
      <c r="AB73" s="37">
        <v>0.0</v>
      </c>
      <c r="AC73" s="37">
        <v>0.0</v>
      </c>
      <c r="AD73" s="37">
        <v>0.0</v>
      </c>
      <c r="AE73" s="37">
        <v>0.0</v>
      </c>
      <c r="AF73" s="37">
        <v>0.0</v>
      </c>
      <c r="AG73" s="37">
        <v>0.0</v>
      </c>
      <c r="AH73" s="37">
        <v>0.0</v>
      </c>
      <c r="AI73" s="37">
        <v>0.0</v>
      </c>
      <c r="AJ73" s="37">
        <v>0.0</v>
      </c>
      <c r="AK73" s="37">
        <v>0.0</v>
      </c>
      <c r="AL73" s="37">
        <v>0.0</v>
      </c>
      <c r="AM73" s="37">
        <v>0.0</v>
      </c>
      <c r="AN73" s="37">
        <v>0.0</v>
      </c>
      <c r="AO73" s="38">
        <v>307330.47</v>
      </c>
      <c r="AP73" s="37">
        <v>0.0</v>
      </c>
      <c r="AQ73" s="37">
        <v>0.0</v>
      </c>
      <c r="AR73" s="37">
        <v>0.0</v>
      </c>
      <c r="AS73" s="38">
        <v>307330.47</v>
      </c>
      <c r="AT73" s="38">
        <v>96065.43</v>
      </c>
      <c r="AU73" s="37">
        <v>0.0</v>
      </c>
      <c r="AV73" s="37">
        <v>0.0</v>
      </c>
      <c r="AW73" s="37">
        <v>0.0</v>
      </c>
      <c r="AX73" s="38">
        <v>0.0</v>
      </c>
      <c r="AY73" s="38">
        <v>96065.43</v>
      </c>
      <c r="AZ73" s="37">
        <v>0.0</v>
      </c>
      <c r="BA73" s="38">
        <v>3263672.48</v>
      </c>
      <c r="BB73" s="38">
        <v>1416481.39</v>
      </c>
      <c r="BC73" s="38">
        <v>778944.39</v>
      </c>
      <c r="BD73" s="37">
        <v>0.0</v>
      </c>
      <c r="BE73" s="38">
        <v>106755.3</v>
      </c>
      <c r="BF73" s="38">
        <v>82633.02</v>
      </c>
      <c r="BG73" s="38">
        <v>878858.38</v>
      </c>
      <c r="BH73" s="37">
        <v>0.0</v>
      </c>
      <c r="BI73" s="37">
        <v>0.0</v>
      </c>
      <c r="BJ73" s="37">
        <v>0.0</v>
      </c>
      <c r="BK73" s="38">
        <v>3359737.91</v>
      </c>
      <c r="BL73" s="38">
        <v>-3052407.44</v>
      </c>
      <c r="BM73" s="38">
        <v>-5616.43</v>
      </c>
      <c r="BN73" s="37">
        <v>9.69191</v>
      </c>
      <c r="BO73" s="37">
        <v>0.0</v>
      </c>
      <c r="BP73" s="37">
        <v>0.0</v>
      </c>
    </row>
    <row r="74">
      <c r="A74" s="1"/>
      <c r="B74" s="37">
        <v>69.0</v>
      </c>
      <c r="C74" s="37">
        <v>2088.0</v>
      </c>
      <c r="D74" s="37">
        <v>9.69191</v>
      </c>
      <c r="E74" s="37">
        <v>0.00168</v>
      </c>
      <c r="F74" s="37">
        <v>0.0</v>
      </c>
      <c r="G74" s="37">
        <v>0.0</v>
      </c>
      <c r="H74" s="37">
        <v>0.0</v>
      </c>
      <c r="I74" s="37">
        <v>0.0</v>
      </c>
      <c r="J74" s="37">
        <v>0.0</v>
      </c>
      <c r="K74" s="37">
        <v>0.0</v>
      </c>
      <c r="L74" s="37">
        <v>0.0</v>
      </c>
      <c r="M74" s="37">
        <v>0.0</v>
      </c>
      <c r="N74" s="37">
        <v>0.0</v>
      </c>
      <c r="O74" s="37">
        <v>0.0</v>
      </c>
      <c r="P74" s="37">
        <v>0.0</v>
      </c>
      <c r="Q74" s="37">
        <v>0.0</v>
      </c>
      <c r="R74" s="37">
        <v>0.0</v>
      </c>
      <c r="S74" s="37">
        <v>0.0</v>
      </c>
      <c r="T74" s="37">
        <v>0.0</v>
      </c>
      <c r="U74" s="37">
        <v>0.0</v>
      </c>
      <c r="V74" s="37">
        <v>0.0</v>
      </c>
      <c r="W74" s="37">
        <v>0.0</v>
      </c>
      <c r="X74" s="37">
        <v>0.0</v>
      </c>
      <c r="Y74" s="37">
        <v>0.0</v>
      </c>
      <c r="Z74" s="37">
        <v>0.0</v>
      </c>
      <c r="AA74" s="37">
        <v>0.0</v>
      </c>
      <c r="AB74" s="37">
        <v>0.0</v>
      </c>
      <c r="AC74" s="37">
        <v>0.0</v>
      </c>
      <c r="AD74" s="37">
        <v>0.0</v>
      </c>
      <c r="AE74" s="37">
        <v>0.0</v>
      </c>
      <c r="AF74" s="37">
        <v>0.0</v>
      </c>
      <c r="AG74" s="37">
        <v>0.0</v>
      </c>
      <c r="AH74" s="37">
        <v>0.0</v>
      </c>
      <c r="AI74" s="37">
        <v>0.0</v>
      </c>
      <c r="AJ74" s="37">
        <v>0.0</v>
      </c>
      <c r="AK74" s="37">
        <v>0.0</v>
      </c>
      <c r="AL74" s="37">
        <v>0.0</v>
      </c>
      <c r="AM74" s="37">
        <v>0.0</v>
      </c>
      <c r="AN74" s="37">
        <v>0.0</v>
      </c>
      <c r="AO74" s="38">
        <v>241985.6</v>
      </c>
      <c r="AP74" s="37">
        <v>0.0</v>
      </c>
      <c r="AQ74" s="37">
        <v>0.0</v>
      </c>
      <c r="AR74" s="37">
        <v>0.0</v>
      </c>
      <c r="AS74" s="38">
        <v>241985.6</v>
      </c>
      <c r="AT74" s="38">
        <v>90794.36</v>
      </c>
      <c r="AU74" s="37">
        <v>0.0</v>
      </c>
      <c r="AV74" s="37">
        <v>0.0</v>
      </c>
      <c r="AW74" s="37">
        <v>0.0</v>
      </c>
      <c r="AX74" s="38">
        <v>0.0</v>
      </c>
      <c r="AY74" s="38">
        <v>90794.36</v>
      </c>
      <c r="AZ74" s="37">
        <v>0.0</v>
      </c>
      <c r="BA74" s="38">
        <v>2565436.06</v>
      </c>
      <c r="BB74" s="38">
        <v>1152990.82</v>
      </c>
      <c r="BC74" s="38">
        <v>583853.64</v>
      </c>
      <c r="BD74" s="37">
        <v>0.0</v>
      </c>
      <c r="BE74" s="38">
        <v>80868.58</v>
      </c>
      <c r="BF74" s="38">
        <v>63902.49</v>
      </c>
      <c r="BG74" s="38">
        <v>683820.53</v>
      </c>
      <c r="BH74" s="37">
        <v>0.0</v>
      </c>
      <c r="BI74" s="37">
        <v>0.0</v>
      </c>
      <c r="BJ74" s="37">
        <v>0.0</v>
      </c>
      <c r="BK74" s="38">
        <v>2656230.42</v>
      </c>
      <c r="BL74" s="38">
        <v>-2414244.82</v>
      </c>
      <c r="BM74" s="38">
        <v>-4055.93</v>
      </c>
      <c r="BN74" s="37">
        <v>9.69191</v>
      </c>
      <c r="BO74" s="37">
        <v>0.0</v>
      </c>
      <c r="BP74" s="37">
        <v>0.0</v>
      </c>
    </row>
    <row r="75">
      <c r="A75" s="1"/>
      <c r="B75" s="37">
        <v>70.0</v>
      </c>
      <c r="C75" s="37">
        <v>2089.0</v>
      </c>
      <c r="D75" s="37">
        <v>9.69191</v>
      </c>
      <c r="E75" s="37">
        <v>0.00153</v>
      </c>
      <c r="F75" s="37">
        <v>0.0</v>
      </c>
      <c r="G75" s="37">
        <v>0.0</v>
      </c>
      <c r="H75" s="37">
        <v>0.0</v>
      </c>
      <c r="I75" s="37">
        <v>0.0</v>
      </c>
      <c r="J75" s="37">
        <v>0.0</v>
      </c>
      <c r="K75" s="37">
        <v>0.0</v>
      </c>
      <c r="L75" s="37">
        <v>0.0</v>
      </c>
      <c r="M75" s="37">
        <v>0.0</v>
      </c>
      <c r="N75" s="37">
        <v>0.0</v>
      </c>
      <c r="O75" s="37">
        <v>0.0</v>
      </c>
      <c r="P75" s="37">
        <v>0.0</v>
      </c>
      <c r="Q75" s="37">
        <v>0.0</v>
      </c>
      <c r="R75" s="37">
        <v>0.0</v>
      </c>
      <c r="S75" s="37">
        <v>0.0</v>
      </c>
      <c r="T75" s="37">
        <v>0.0</v>
      </c>
      <c r="U75" s="37">
        <v>0.0</v>
      </c>
      <c r="V75" s="37">
        <v>0.0</v>
      </c>
      <c r="W75" s="37">
        <v>0.0</v>
      </c>
      <c r="X75" s="37">
        <v>0.0</v>
      </c>
      <c r="Y75" s="37">
        <v>0.0</v>
      </c>
      <c r="Z75" s="37">
        <v>0.0</v>
      </c>
      <c r="AA75" s="37">
        <v>0.0</v>
      </c>
      <c r="AB75" s="37">
        <v>0.0</v>
      </c>
      <c r="AC75" s="37">
        <v>0.0</v>
      </c>
      <c r="AD75" s="37">
        <v>0.0</v>
      </c>
      <c r="AE75" s="37">
        <v>0.0</v>
      </c>
      <c r="AF75" s="37">
        <v>0.0</v>
      </c>
      <c r="AG75" s="37">
        <v>0.0</v>
      </c>
      <c r="AH75" s="37">
        <v>0.0</v>
      </c>
      <c r="AI75" s="37">
        <v>0.0</v>
      </c>
      <c r="AJ75" s="37">
        <v>0.0</v>
      </c>
      <c r="AK75" s="37">
        <v>0.0</v>
      </c>
      <c r="AL75" s="37">
        <v>0.0</v>
      </c>
      <c r="AM75" s="37">
        <v>0.0</v>
      </c>
      <c r="AN75" s="37">
        <v>0.0</v>
      </c>
      <c r="AO75" s="38">
        <v>186310.91</v>
      </c>
      <c r="AP75" s="37">
        <v>0.0</v>
      </c>
      <c r="AQ75" s="37">
        <v>0.0</v>
      </c>
      <c r="AR75" s="37">
        <v>0.0</v>
      </c>
      <c r="AS75" s="38">
        <v>186310.91</v>
      </c>
      <c r="AT75" s="38">
        <v>85273.69</v>
      </c>
      <c r="AU75" s="37">
        <v>0.0</v>
      </c>
      <c r="AV75" s="37">
        <v>0.0</v>
      </c>
      <c r="AW75" s="37">
        <v>0.0</v>
      </c>
      <c r="AX75" s="37">
        <v>0.0</v>
      </c>
      <c r="AY75" s="38">
        <v>85273.69</v>
      </c>
      <c r="AZ75" s="37">
        <v>0.0</v>
      </c>
      <c r="BA75" s="38">
        <v>1966381.47</v>
      </c>
      <c r="BB75" s="38">
        <v>918875.13</v>
      </c>
      <c r="BC75" s="38">
        <v>425908.94</v>
      </c>
      <c r="BD75" s="37">
        <v>0.0</v>
      </c>
      <c r="BE75" s="38">
        <v>54467.07</v>
      </c>
      <c r="BF75" s="38">
        <v>48152.44</v>
      </c>
      <c r="BG75" s="38">
        <v>518977.88</v>
      </c>
      <c r="BH75" s="37">
        <v>0.0</v>
      </c>
      <c r="BI75" s="37">
        <v>0.0</v>
      </c>
      <c r="BJ75" s="37">
        <v>0.0</v>
      </c>
      <c r="BK75" s="38">
        <v>2051655.15</v>
      </c>
      <c r="BL75" s="38">
        <v>-1865344.24</v>
      </c>
      <c r="BM75" s="38">
        <v>-2853.98</v>
      </c>
      <c r="BN75" s="37">
        <v>9.69191</v>
      </c>
      <c r="BO75" s="37">
        <v>0.0</v>
      </c>
      <c r="BP75" s="37">
        <v>0.0</v>
      </c>
    </row>
    <row r="76">
      <c r="A76" s="1"/>
      <c r="B76" s="37">
        <v>71.0</v>
      </c>
      <c r="C76" s="37">
        <v>2090.0</v>
      </c>
      <c r="D76" s="37">
        <v>9.69191</v>
      </c>
      <c r="E76" s="37">
        <v>0.00139</v>
      </c>
      <c r="F76" s="37">
        <v>0.0</v>
      </c>
      <c r="G76" s="37">
        <v>0.0</v>
      </c>
      <c r="H76" s="37">
        <v>0.0</v>
      </c>
      <c r="I76" s="37">
        <v>0.0</v>
      </c>
      <c r="J76" s="37">
        <v>0.0</v>
      </c>
      <c r="K76" s="37">
        <v>0.0</v>
      </c>
      <c r="L76" s="37">
        <v>0.0</v>
      </c>
      <c r="M76" s="37">
        <v>0.0</v>
      </c>
      <c r="N76" s="37">
        <v>0.0</v>
      </c>
      <c r="O76" s="37">
        <v>0.0</v>
      </c>
      <c r="P76" s="37">
        <v>0.0</v>
      </c>
      <c r="Q76" s="37">
        <v>0.0</v>
      </c>
      <c r="R76" s="37">
        <v>0.0</v>
      </c>
      <c r="S76" s="37">
        <v>0.0</v>
      </c>
      <c r="T76" s="37">
        <v>0.0</v>
      </c>
      <c r="U76" s="37">
        <v>0.0</v>
      </c>
      <c r="V76" s="37">
        <v>0.0</v>
      </c>
      <c r="W76" s="37">
        <v>0.0</v>
      </c>
      <c r="X76" s="37">
        <v>0.0</v>
      </c>
      <c r="Y76" s="37">
        <v>0.0</v>
      </c>
      <c r="Z76" s="37">
        <v>0.0</v>
      </c>
      <c r="AA76" s="37">
        <v>0.0</v>
      </c>
      <c r="AB76" s="37">
        <v>0.0</v>
      </c>
      <c r="AC76" s="37">
        <v>0.0</v>
      </c>
      <c r="AD76" s="37">
        <v>0.0</v>
      </c>
      <c r="AE76" s="37">
        <v>0.0</v>
      </c>
      <c r="AF76" s="37">
        <v>0.0</v>
      </c>
      <c r="AG76" s="37">
        <v>0.0</v>
      </c>
      <c r="AH76" s="37">
        <v>0.0</v>
      </c>
      <c r="AI76" s="37">
        <v>0.0</v>
      </c>
      <c r="AJ76" s="37">
        <v>0.0</v>
      </c>
      <c r="AK76" s="37">
        <v>0.0</v>
      </c>
      <c r="AL76" s="37">
        <v>0.0</v>
      </c>
      <c r="AM76" s="37">
        <v>0.0</v>
      </c>
      <c r="AN76" s="37">
        <v>0.0</v>
      </c>
      <c r="AO76" s="38">
        <v>139907.39</v>
      </c>
      <c r="AP76" s="37">
        <v>0.0</v>
      </c>
      <c r="AQ76" s="37">
        <v>0.0</v>
      </c>
      <c r="AR76" s="37">
        <v>0.0</v>
      </c>
      <c r="AS76" s="38">
        <v>139907.39</v>
      </c>
      <c r="AT76" s="38">
        <v>79478.79</v>
      </c>
      <c r="AU76" s="37">
        <v>0.0</v>
      </c>
      <c r="AV76" s="37">
        <v>0.0</v>
      </c>
      <c r="AW76" s="37">
        <v>0.0</v>
      </c>
      <c r="AX76" s="37">
        <v>0.0</v>
      </c>
      <c r="AY76" s="38">
        <v>79478.79</v>
      </c>
      <c r="AZ76" s="37">
        <v>0.0</v>
      </c>
      <c r="BA76" s="38">
        <v>1471577.96</v>
      </c>
      <c r="BB76" s="38">
        <v>714560.36</v>
      </c>
      <c r="BC76" s="38">
        <v>301475.8</v>
      </c>
      <c r="BD76" s="37">
        <v>0.0</v>
      </c>
      <c r="BE76" s="38">
        <v>36768.63</v>
      </c>
      <c r="BF76" s="38">
        <v>35221.62</v>
      </c>
      <c r="BG76" s="38">
        <v>383551.54</v>
      </c>
      <c r="BH76" s="37">
        <v>0.0</v>
      </c>
      <c r="BI76" s="37">
        <v>0.0</v>
      </c>
      <c r="BJ76" s="37">
        <v>0.0</v>
      </c>
      <c r="BK76" s="38">
        <v>1551056.75</v>
      </c>
      <c r="BL76" s="38">
        <v>-1411149.37</v>
      </c>
      <c r="BM76" s="38">
        <v>-1961.5</v>
      </c>
      <c r="BN76" s="37">
        <v>9.69191</v>
      </c>
      <c r="BO76" s="37">
        <v>0.0</v>
      </c>
      <c r="BP76" s="37">
        <v>0.0</v>
      </c>
    </row>
    <row r="77">
      <c r="A77" s="1"/>
      <c r="B77" s="37">
        <v>72.0</v>
      </c>
      <c r="C77" s="37">
        <v>2091.0</v>
      </c>
      <c r="D77" s="37">
        <v>9.69191</v>
      </c>
      <c r="E77" s="37">
        <v>0.00127</v>
      </c>
      <c r="F77" s="37">
        <v>0.0</v>
      </c>
      <c r="G77" s="37">
        <v>0.0</v>
      </c>
      <c r="H77" s="37">
        <v>0.0</v>
      </c>
      <c r="I77" s="37">
        <v>0.0</v>
      </c>
      <c r="J77" s="37">
        <v>0.0</v>
      </c>
      <c r="K77" s="37">
        <v>0.0</v>
      </c>
      <c r="L77" s="37">
        <v>0.0</v>
      </c>
      <c r="M77" s="37">
        <v>0.0</v>
      </c>
      <c r="N77" s="37">
        <v>0.0</v>
      </c>
      <c r="O77" s="37">
        <v>0.0</v>
      </c>
      <c r="P77" s="37">
        <v>0.0</v>
      </c>
      <c r="Q77" s="37">
        <v>0.0</v>
      </c>
      <c r="R77" s="37">
        <v>0.0</v>
      </c>
      <c r="S77" s="37">
        <v>0.0</v>
      </c>
      <c r="T77" s="37">
        <v>0.0</v>
      </c>
      <c r="U77" s="37">
        <v>0.0</v>
      </c>
      <c r="V77" s="37">
        <v>0.0</v>
      </c>
      <c r="W77" s="37">
        <v>0.0</v>
      </c>
      <c r="X77" s="37">
        <v>0.0</v>
      </c>
      <c r="Y77" s="37">
        <v>0.0</v>
      </c>
      <c r="Z77" s="37">
        <v>0.0</v>
      </c>
      <c r="AA77" s="37">
        <v>0.0</v>
      </c>
      <c r="AB77" s="37">
        <v>0.0</v>
      </c>
      <c r="AC77" s="37">
        <v>0.0</v>
      </c>
      <c r="AD77" s="37">
        <v>0.0</v>
      </c>
      <c r="AE77" s="37">
        <v>0.0</v>
      </c>
      <c r="AF77" s="37">
        <v>0.0</v>
      </c>
      <c r="AG77" s="37">
        <v>0.0</v>
      </c>
      <c r="AH77" s="37">
        <v>0.0</v>
      </c>
      <c r="AI77" s="37">
        <v>0.0</v>
      </c>
      <c r="AJ77" s="37">
        <v>0.0</v>
      </c>
      <c r="AK77" s="37">
        <v>0.0</v>
      </c>
      <c r="AL77" s="37">
        <v>0.0</v>
      </c>
      <c r="AM77" s="37">
        <v>0.0</v>
      </c>
      <c r="AN77" s="37">
        <v>0.0</v>
      </c>
      <c r="AO77" s="38">
        <v>101991.19</v>
      </c>
      <c r="AP77" s="37">
        <v>0.0</v>
      </c>
      <c r="AQ77" s="37">
        <v>0.0</v>
      </c>
      <c r="AR77" s="37">
        <v>0.0</v>
      </c>
      <c r="AS77" s="38">
        <v>101991.19</v>
      </c>
      <c r="AT77" s="38">
        <v>73447.04</v>
      </c>
      <c r="AU77" s="37">
        <v>0.0</v>
      </c>
      <c r="AV77" s="37">
        <v>0.0</v>
      </c>
      <c r="AW77" s="37">
        <v>0.0</v>
      </c>
      <c r="AX77" s="37">
        <v>0.0</v>
      </c>
      <c r="AY77" s="38">
        <v>73447.04</v>
      </c>
      <c r="AZ77" s="37">
        <v>0.0</v>
      </c>
      <c r="BA77" s="38">
        <v>1069970.91</v>
      </c>
      <c r="BB77" s="38">
        <v>539881.01</v>
      </c>
      <c r="BC77" s="38">
        <v>206051.76</v>
      </c>
      <c r="BD77" s="37">
        <v>0.0</v>
      </c>
      <c r="BE77" s="38">
        <v>24800.14</v>
      </c>
      <c r="BF77" s="38">
        <v>24866.05</v>
      </c>
      <c r="BG77" s="38">
        <v>274371.95</v>
      </c>
      <c r="BH77" s="37">
        <v>0.0</v>
      </c>
      <c r="BI77" s="37">
        <v>0.0</v>
      </c>
      <c r="BJ77" s="37">
        <v>0.0</v>
      </c>
      <c r="BK77" s="38">
        <v>1143417.95</v>
      </c>
      <c r="BL77" s="38">
        <v>-1041426.76</v>
      </c>
      <c r="BM77" s="38">
        <v>-1322.61</v>
      </c>
      <c r="BN77" s="37">
        <v>9.69191</v>
      </c>
      <c r="BO77" s="37">
        <v>0.0</v>
      </c>
      <c r="BP77" s="37">
        <v>0.0</v>
      </c>
    </row>
    <row r="78">
      <c r="A78" s="1"/>
      <c r="B78" s="37">
        <v>73.0</v>
      </c>
      <c r="C78" s="37">
        <v>2092.0</v>
      </c>
      <c r="D78" s="37">
        <v>9.69191</v>
      </c>
      <c r="E78" s="37">
        <v>0.00116</v>
      </c>
      <c r="F78" s="37">
        <v>0.0</v>
      </c>
      <c r="G78" s="37">
        <v>0.0</v>
      </c>
      <c r="H78" s="37">
        <v>0.0</v>
      </c>
      <c r="I78" s="37">
        <v>0.0</v>
      </c>
      <c r="J78" s="37">
        <v>0.0</v>
      </c>
      <c r="K78" s="37">
        <v>0.0</v>
      </c>
      <c r="L78" s="37">
        <v>0.0</v>
      </c>
      <c r="M78" s="37">
        <v>0.0</v>
      </c>
      <c r="N78" s="37">
        <v>0.0</v>
      </c>
      <c r="O78" s="37">
        <v>0.0</v>
      </c>
      <c r="P78" s="37">
        <v>0.0</v>
      </c>
      <c r="Q78" s="37">
        <v>0.0</v>
      </c>
      <c r="R78" s="37">
        <v>0.0</v>
      </c>
      <c r="S78" s="37">
        <v>0.0</v>
      </c>
      <c r="T78" s="37">
        <v>0.0</v>
      </c>
      <c r="U78" s="37">
        <v>0.0</v>
      </c>
      <c r="V78" s="37">
        <v>0.0</v>
      </c>
      <c r="W78" s="37">
        <v>0.0</v>
      </c>
      <c r="X78" s="37">
        <v>0.0</v>
      </c>
      <c r="Y78" s="37">
        <v>0.0</v>
      </c>
      <c r="Z78" s="37">
        <v>0.0</v>
      </c>
      <c r="AA78" s="37">
        <v>0.0</v>
      </c>
      <c r="AB78" s="37">
        <v>0.0</v>
      </c>
      <c r="AC78" s="37">
        <v>0.0</v>
      </c>
      <c r="AD78" s="37">
        <v>0.0</v>
      </c>
      <c r="AE78" s="37">
        <v>0.0</v>
      </c>
      <c r="AF78" s="37">
        <v>0.0</v>
      </c>
      <c r="AG78" s="37">
        <v>0.0</v>
      </c>
      <c r="AH78" s="37">
        <v>0.0</v>
      </c>
      <c r="AI78" s="37">
        <v>0.0</v>
      </c>
      <c r="AJ78" s="37">
        <v>0.0</v>
      </c>
      <c r="AK78" s="37">
        <v>0.0</v>
      </c>
      <c r="AL78" s="37">
        <v>0.0</v>
      </c>
      <c r="AM78" s="37">
        <v>0.0</v>
      </c>
      <c r="AN78" s="37">
        <v>0.0</v>
      </c>
      <c r="AO78" s="38">
        <v>71760.45</v>
      </c>
      <c r="AP78" s="37">
        <v>0.0</v>
      </c>
      <c r="AQ78" s="37">
        <v>0.0</v>
      </c>
      <c r="AR78" s="37">
        <v>0.0</v>
      </c>
      <c r="AS78" s="38">
        <v>71760.45</v>
      </c>
      <c r="AT78" s="38">
        <v>67231.78</v>
      </c>
      <c r="AU78" s="37">
        <v>0.0</v>
      </c>
      <c r="AV78" s="37">
        <v>0.0</v>
      </c>
      <c r="AW78" s="37">
        <v>0.0</v>
      </c>
      <c r="AX78" s="37">
        <v>0.0</v>
      </c>
      <c r="AY78" s="38">
        <v>67231.78</v>
      </c>
      <c r="AZ78" s="37">
        <v>0.0</v>
      </c>
      <c r="BA78" s="38">
        <v>749689.6</v>
      </c>
      <c r="BB78" s="38">
        <v>394110.46</v>
      </c>
      <c r="BC78" s="38">
        <v>134992.98</v>
      </c>
      <c r="BD78" s="37">
        <v>0.0</v>
      </c>
      <c r="BE78" s="38">
        <v>14990.48</v>
      </c>
      <c r="BF78" s="38">
        <v>16806.61</v>
      </c>
      <c r="BG78" s="38">
        <v>188789.07</v>
      </c>
      <c r="BH78" s="37">
        <v>0.0</v>
      </c>
      <c r="BI78" s="37">
        <v>0.0</v>
      </c>
      <c r="BJ78" s="37">
        <v>0.0</v>
      </c>
      <c r="BK78" s="38">
        <v>816921.38</v>
      </c>
      <c r="BL78" s="38">
        <v>-745160.94</v>
      </c>
      <c r="BM78" s="38">
        <v>-864.38669</v>
      </c>
      <c r="BN78" s="37">
        <v>9.69191</v>
      </c>
      <c r="BO78" s="37">
        <v>0.0</v>
      </c>
      <c r="BP78" s="37">
        <v>0.0</v>
      </c>
    </row>
    <row r="79">
      <c r="A79" s="1"/>
      <c r="B79" s="37">
        <v>74.0</v>
      </c>
      <c r="C79" s="37">
        <v>2093.0</v>
      </c>
      <c r="D79" s="37">
        <v>9.69191</v>
      </c>
      <c r="E79" s="37">
        <v>0.00106</v>
      </c>
      <c r="F79" s="37">
        <v>0.0</v>
      </c>
      <c r="G79" s="37">
        <v>0.0</v>
      </c>
      <c r="H79" s="37">
        <v>0.0</v>
      </c>
      <c r="I79" s="37">
        <v>0.0</v>
      </c>
      <c r="J79" s="37">
        <v>0.0</v>
      </c>
      <c r="K79" s="37">
        <v>0.0</v>
      </c>
      <c r="L79" s="37">
        <v>0.0</v>
      </c>
      <c r="M79" s="37">
        <v>0.0</v>
      </c>
      <c r="N79" s="37">
        <v>0.0</v>
      </c>
      <c r="O79" s="37">
        <v>0.0</v>
      </c>
      <c r="P79" s="37">
        <v>0.0</v>
      </c>
      <c r="Q79" s="37">
        <v>0.0</v>
      </c>
      <c r="R79" s="37">
        <v>0.0</v>
      </c>
      <c r="S79" s="37">
        <v>0.0</v>
      </c>
      <c r="T79" s="37">
        <v>0.0</v>
      </c>
      <c r="U79" s="37">
        <v>0.0</v>
      </c>
      <c r="V79" s="37">
        <v>0.0</v>
      </c>
      <c r="W79" s="37">
        <v>0.0</v>
      </c>
      <c r="X79" s="37">
        <v>0.0</v>
      </c>
      <c r="Y79" s="37">
        <v>0.0</v>
      </c>
      <c r="Z79" s="37">
        <v>0.0</v>
      </c>
      <c r="AA79" s="37">
        <v>0.0</v>
      </c>
      <c r="AB79" s="37">
        <v>0.0</v>
      </c>
      <c r="AC79" s="37">
        <v>0.0</v>
      </c>
      <c r="AD79" s="37">
        <v>0.0</v>
      </c>
      <c r="AE79" s="37">
        <v>0.0</v>
      </c>
      <c r="AF79" s="37">
        <v>0.0</v>
      </c>
      <c r="AG79" s="37">
        <v>0.0</v>
      </c>
      <c r="AH79" s="37">
        <v>0.0</v>
      </c>
      <c r="AI79" s="37">
        <v>0.0</v>
      </c>
      <c r="AJ79" s="37">
        <v>0.0</v>
      </c>
      <c r="AK79" s="37">
        <v>0.0</v>
      </c>
      <c r="AL79" s="37">
        <v>0.0</v>
      </c>
      <c r="AM79" s="37">
        <v>0.0</v>
      </c>
      <c r="AN79" s="37">
        <v>0.0</v>
      </c>
      <c r="AO79" s="38">
        <v>48306.35</v>
      </c>
      <c r="AP79" s="37">
        <v>0.0</v>
      </c>
      <c r="AQ79" s="37">
        <v>0.0</v>
      </c>
      <c r="AR79" s="37">
        <v>0.0</v>
      </c>
      <c r="AS79" s="38">
        <v>48306.35</v>
      </c>
      <c r="AT79" s="38">
        <v>60891.87</v>
      </c>
      <c r="AU79" s="37">
        <v>0.0</v>
      </c>
      <c r="AV79" s="37">
        <v>0.0</v>
      </c>
      <c r="AW79" s="37">
        <v>0.0</v>
      </c>
      <c r="AX79" s="37">
        <v>0.0</v>
      </c>
      <c r="AY79" s="38">
        <v>60891.87</v>
      </c>
      <c r="AZ79" s="37">
        <v>0.0</v>
      </c>
      <c r="BA79" s="38">
        <v>501324.78</v>
      </c>
      <c r="BB79" s="38">
        <v>276195.76</v>
      </c>
      <c r="BC79" s="38">
        <v>84131.74</v>
      </c>
      <c r="BD79" s="37">
        <v>0.0</v>
      </c>
      <c r="BE79" s="38">
        <v>7274.5</v>
      </c>
      <c r="BF79" s="38">
        <v>10786.08</v>
      </c>
      <c r="BG79" s="38">
        <v>122936.69</v>
      </c>
      <c r="BH79" s="37">
        <v>0.0</v>
      </c>
      <c r="BI79" s="37">
        <v>0.0</v>
      </c>
      <c r="BJ79" s="37">
        <v>0.0</v>
      </c>
      <c r="BK79" s="38">
        <v>562216.65</v>
      </c>
      <c r="BL79" s="38">
        <v>-513910.3</v>
      </c>
      <c r="BM79" s="37">
        <v>-544.74492</v>
      </c>
      <c r="BN79" s="37">
        <v>9.69191</v>
      </c>
      <c r="BO79" s="37">
        <v>0.0</v>
      </c>
      <c r="BP79" s="37">
        <v>0.0</v>
      </c>
    </row>
    <row r="80">
      <c r="A80" s="1"/>
      <c r="B80" s="37">
        <v>75.0</v>
      </c>
      <c r="C80" s="37">
        <v>2094.0</v>
      </c>
      <c r="D80" s="37">
        <v>9.69191</v>
      </c>
      <c r="E80" s="37">
        <v>9.7E-4</v>
      </c>
      <c r="F80" s="37">
        <v>0.0</v>
      </c>
      <c r="G80" s="37">
        <v>0.0</v>
      </c>
      <c r="H80" s="37">
        <v>0.0</v>
      </c>
      <c r="I80" s="37">
        <v>0.0</v>
      </c>
      <c r="J80" s="37">
        <v>0.0</v>
      </c>
      <c r="K80" s="37">
        <v>0.0</v>
      </c>
      <c r="L80" s="37">
        <v>0.0</v>
      </c>
      <c r="M80" s="37">
        <v>0.0</v>
      </c>
      <c r="N80" s="37">
        <v>0.0</v>
      </c>
      <c r="O80" s="37">
        <v>0.0</v>
      </c>
      <c r="P80" s="37">
        <v>0.0</v>
      </c>
      <c r="Q80" s="37">
        <v>0.0</v>
      </c>
      <c r="R80" s="37">
        <v>0.0</v>
      </c>
      <c r="S80" s="37">
        <v>0.0</v>
      </c>
      <c r="T80" s="37">
        <v>0.0</v>
      </c>
      <c r="U80" s="37">
        <v>0.0</v>
      </c>
      <c r="V80" s="37">
        <v>0.0</v>
      </c>
      <c r="W80" s="37">
        <v>0.0</v>
      </c>
      <c r="X80" s="37">
        <v>0.0</v>
      </c>
      <c r="Y80" s="37">
        <v>0.0</v>
      </c>
      <c r="Z80" s="37">
        <v>0.0</v>
      </c>
      <c r="AA80" s="37">
        <v>0.0</v>
      </c>
      <c r="AB80" s="37">
        <v>0.0</v>
      </c>
      <c r="AC80" s="37">
        <v>0.0</v>
      </c>
      <c r="AD80" s="37">
        <v>0.0</v>
      </c>
      <c r="AE80" s="37">
        <v>0.0</v>
      </c>
      <c r="AF80" s="37">
        <v>0.0</v>
      </c>
      <c r="AG80" s="37">
        <v>0.0</v>
      </c>
      <c r="AH80" s="37">
        <v>0.0</v>
      </c>
      <c r="AI80" s="37">
        <v>0.0</v>
      </c>
      <c r="AJ80" s="37">
        <v>0.0</v>
      </c>
      <c r="AK80" s="37">
        <v>0.0</v>
      </c>
      <c r="AL80" s="37">
        <v>0.0</v>
      </c>
      <c r="AM80" s="37">
        <v>0.0</v>
      </c>
      <c r="AN80" s="37">
        <v>0.0</v>
      </c>
      <c r="AO80" s="38">
        <v>30961.15</v>
      </c>
      <c r="AP80" s="37">
        <v>0.0</v>
      </c>
      <c r="AQ80" s="37">
        <v>0.0</v>
      </c>
      <c r="AR80" s="37">
        <v>0.0</v>
      </c>
      <c r="AS80" s="38">
        <v>30961.15</v>
      </c>
      <c r="AT80" s="38">
        <v>54491.54</v>
      </c>
      <c r="AU80" s="37">
        <v>0.0</v>
      </c>
      <c r="AV80" s="37">
        <v>0.0</v>
      </c>
      <c r="AW80" s="37">
        <v>0.0</v>
      </c>
      <c r="AX80" s="37">
        <v>0.0</v>
      </c>
      <c r="AY80" s="38">
        <v>54491.54</v>
      </c>
      <c r="AZ80" s="37">
        <v>0.0</v>
      </c>
      <c r="BA80" s="38">
        <v>319357.52</v>
      </c>
      <c r="BB80" s="38">
        <v>184605.55</v>
      </c>
      <c r="BC80" s="38">
        <v>49549.76</v>
      </c>
      <c r="BD80" s="37">
        <v>0.0</v>
      </c>
      <c r="BE80" s="38">
        <v>3100.35</v>
      </c>
      <c r="BF80" s="38">
        <v>6513.77</v>
      </c>
      <c r="BG80" s="38">
        <v>75588.09</v>
      </c>
      <c r="BH80" s="37">
        <v>0.0</v>
      </c>
      <c r="BI80" s="37">
        <v>0.0</v>
      </c>
      <c r="BJ80" s="37">
        <v>0.0</v>
      </c>
      <c r="BK80" s="38">
        <v>373849.06</v>
      </c>
      <c r="BL80" s="38">
        <v>-342887.91</v>
      </c>
      <c r="BM80" s="37">
        <v>-332.60127</v>
      </c>
      <c r="BN80" s="37">
        <v>9.69191</v>
      </c>
      <c r="BO80" s="37">
        <v>0.0</v>
      </c>
      <c r="BP80" s="37">
        <v>0.0</v>
      </c>
    </row>
    <row r="81">
      <c r="A81" s="1"/>
      <c r="B81" s="37">
        <v>76.0</v>
      </c>
      <c r="C81" s="37">
        <v>2095.0</v>
      </c>
      <c r="D81" s="37">
        <v>9.69191</v>
      </c>
      <c r="E81" s="37">
        <v>8.8E-4</v>
      </c>
      <c r="F81" s="37">
        <v>0.0</v>
      </c>
      <c r="G81" s="37">
        <v>0.0</v>
      </c>
      <c r="H81" s="37">
        <v>0.0</v>
      </c>
      <c r="I81" s="37">
        <v>0.0</v>
      </c>
      <c r="J81" s="37">
        <v>0.0</v>
      </c>
      <c r="K81" s="37">
        <v>0.0</v>
      </c>
      <c r="L81" s="37">
        <v>0.0</v>
      </c>
      <c r="M81" s="37">
        <v>0.0</v>
      </c>
      <c r="N81" s="37">
        <v>0.0</v>
      </c>
      <c r="O81" s="37">
        <v>0.0</v>
      </c>
      <c r="P81" s="37">
        <v>0.0</v>
      </c>
      <c r="Q81" s="37">
        <v>0.0</v>
      </c>
      <c r="R81" s="37">
        <v>0.0</v>
      </c>
      <c r="S81" s="37">
        <v>0.0</v>
      </c>
      <c r="T81" s="37">
        <v>0.0</v>
      </c>
      <c r="U81" s="37">
        <v>0.0</v>
      </c>
      <c r="V81" s="37">
        <v>0.0</v>
      </c>
      <c r="W81" s="37">
        <v>0.0</v>
      </c>
      <c r="X81" s="37">
        <v>0.0</v>
      </c>
      <c r="Y81" s="37">
        <v>0.0</v>
      </c>
      <c r="Z81" s="37">
        <v>0.0</v>
      </c>
      <c r="AA81" s="37">
        <v>0.0</v>
      </c>
      <c r="AB81" s="37">
        <v>0.0</v>
      </c>
      <c r="AC81" s="37">
        <v>0.0</v>
      </c>
      <c r="AD81" s="37">
        <v>0.0</v>
      </c>
      <c r="AE81" s="37">
        <v>0.0</v>
      </c>
      <c r="AF81" s="37">
        <v>0.0</v>
      </c>
      <c r="AG81" s="37">
        <v>0.0</v>
      </c>
      <c r="AH81" s="37">
        <v>0.0</v>
      </c>
      <c r="AI81" s="37">
        <v>0.0</v>
      </c>
      <c r="AJ81" s="37">
        <v>0.0</v>
      </c>
      <c r="AK81" s="37">
        <v>0.0</v>
      </c>
      <c r="AL81" s="37">
        <v>0.0</v>
      </c>
      <c r="AM81" s="37">
        <v>0.0</v>
      </c>
      <c r="AN81" s="37">
        <v>0.0</v>
      </c>
      <c r="AO81" s="38">
        <v>18708.66</v>
      </c>
      <c r="AP81" s="37">
        <v>0.0</v>
      </c>
      <c r="AQ81" s="37">
        <v>0.0</v>
      </c>
      <c r="AR81" s="37">
        <v>0.0</v>
      </c>
      <c r="AS81" s="38">
        <v>18708.66</v>
      </c>
      <c r="AT81" s="38">
        <v>48100.16</v>
      </c>
      <c r="AU81" s="37">
        <v>0.0</v>
      </c>
      <c r="AV81" s="37">
        <v>0.0</v>
      </c>
      <c r="AW81" s="37">
        <v>0.0</v>
      </c>
      <c r="AX81" s="37">
        <v>0.0</v>
      </c>
      <c r="AY81" s="38">
        <v>48100.16</v>
      </c>
      <c r="AZ81" s="37">
        <v>0.0</v>
      </c>
      <c r="BA81" s="38">
        <v>190822.42</v>
      </c>
      <c r="BB81" s="38">
        <v>117052.38</v>
      </c>
      <c r="BC81" s="38">
        <v>27134.19</v>
      </c>
      <c r="BD81" s="37">
        <v>0.0</v>
      </c>
      <c r="BE81" s="37">
        <v>0.0</v>
      </c>
      <c r="BF81" s="38">
        <v>3655.42</v>
      </c>
      <c r="BG81" s="38">
        <v>42980.44</v>
      </c>
      <c r="BH81" s="37">
        <v>0.0</v>
      </c>
      <c r="BI81" s="37">
        <v>0.0</v>
      </c>
      <c r="BJ81" s="37">
        <v>0.0</v>
      </c>
      <c r="BK81" s="38">
        <v>238922.58</v>
      </c>
      <c r="BL81" s="38">
        <v>-220213.91</v>
      </c>
      <c r="BM81" s="37">
        <v>-193.78824</v>
      </c>
      <c r="BN81" s="37">
        <v>9.69191</v>
      </c>
      <c r="BO81" s="37">
        <v>0.0</v>
      </c>
      <c r="BP81" s="37">
        <v>0.0</v>
      </c>
    </row>
    <row r="82">
      <c r="A82" s="1"/>
      <c r="B82" s="37">
        <v>77.0</v>
      </c>
      <c r="C82" s="37">
        <v>2096.0</v>
      </c>
      <c r="D82" s="37">
        <v>9.69191</v>
      </c>
      <c r="E82" s="37">
        <v>8.0E-4</v>
      </c>
      <c r="F82" s="37">
        <v>0.0</v>
      </c>
      <c r="G82" s="37">
        <v>0.0</v>
      </c>
      <c r="H82" s="37">
        <v>0.0</v>
      </c>
      <c r="I82" s="37">
        <v>0.0</v>
      </c>
      <c r="J82" s="37">
        <v>0.0</v>
      </c>
      <c r="K82" s="37">
        <v>0.0</v>
      </c>
      <c r="L82" s="37">
        <v>0.0</v>
      </c>
      <c r="M82" s="37">
        <v>0.0</v>
      </c>
      <c r="N82" s="37">
        <v>0.0</v>
      </c>
      <c r="O82" s="37">
        <v>0.0</v>
      </c>
      <c r="P82" s="37">
        <v>0.0</v>
      </c>
      <c r="Q82" s="37">
        <v>0.0</v>
      </c>
      <c r="R82" s="37">
        <v>0.0</v>
      </c>
      <c r="S82" s="37">
        <v>0.0</v>
      </c>
      <c r="T82" s="37">
        <v>0.0</v>
      </c>
      <c r="U82" s="37">
        <v>0.0</v>
      </c>
      <c r="V82" s="37">
        <v>0.0</v>
      </c>
      <c r="W82" s="37">
        <v>0.0</v>
      </c>
      <c r="X82" s="37">
        <v>0.0</v>
      </c>
      <c r="Y82" s="37">
        <v>0.0</v>
      </c>
      <c r="Z82" s="37">
        <v>0.0</v>
      </c>
      <c r="AA82" s="37">
        <v>0.0</v>
      </c>
      <c r="AB82" s="37">
        <v>0.0</v>
      </c>
      <c r="AC82" s="37">
        <v>0.0</v>
      </c>
      <c r="AD82" s="37">
        <v>0.0</v>
      </c>
      <c r="AE82" s="37">
        <v>0.0</v>
      </c>
      <c r="AF82" s="37">
        <v>0.0</v>
      </c>
      <c r="AG82" s="37">
        <v>0.0</v>
      </c>
      <c r="AH82" s="37">
        <v>0.0</v>
      </c>
      <c r="AI82" s="37">
        <v>0.0</v>
      </c>
      <c r="AJ82" s="37">
        <v>0.0</v>
      </c>
      <c r="AK82" s="37">
        <v>0.0</v>
      </c>
      <c r="AL82" s="37">
        <v>0.0</v>
      </c>
      <c r="AM82" s="37">
        <v>0.0</v>
      </c>
      <c r="AN82" s="37">
        <v>0.0</v>
      </c>
      <c r="AO82" s="38">
        <v>10519.41</v>
      </c>
      <c r="AP82" s="37">
        <v>0.0</v>
      </c>
      <c r="AQ82" s="37">
        <v>0.0</v>
      </c>
      <c r="AR82" s="37">
        <v>0.0</v>
      </c>
      <c r="AS82" s="38">
        <v>10519.41</v>
      </c>
      <c r="AT82" s="38">
        <v>41791.85</v>
      </c>
      <c r="AU82" s="37">
        <v>0.0</v>
      </c>
      <c r="AV82" s="37">
        <v>0.0</v>
      </c>
      <c r="AW82" s="37">
        <v>0.0</v>
      </c>
      <c r="AX82" s="37">
        <v>0.0</v>
      </c>
      <c r="AY82" s="38">
        <v>41791.85</v>
      </c>
      <c r="AZ82" s="37">
        <v>0.0</v>
      </c>
      <c r="BA82" s="38">
        <v>107121.67</v>
      </c>
      <c r="BB82" s="38">
        <v>70066.34</v>
      </c>
      <c r="BC82" s="38">
        <v>13184.71</v>
      </c>
      <c r="BD82" s="37">
        <v>0.0</v>
      </c>
      <c r="BE82" s="37">
        <v>0.0</v>
      </c>
      <c r="BF82" s="38">
        <v>1882.11</v>
      </c>
      <c r="BG82" s="38">
        <v>21988.51</v>
      </c>
      <c r="BH82" s="37">
        <v>0.0</v>
      </c>
      <c r="BI82" s="37">
        <v>0.0</v>
      </c>
      <c r="BJ82" s="37">
        <v>0.0</v>
      </c>
      <c r="BK82" s="38">
        <v>148913.52</v>
      </c>
      <c r="BL82" s="38">
        <v>-138394.11</v>
      </c>
      <c r="BM82" s="37">
        <v>-110.71529</v>
      </c>
      <c r="BN82" s="37">
        <v>9.69191</v>
      </c>
      <c r="BO82" s="37">
        <v>0.0</v>
      </c>
      <c r="BP82" s="37">
        <v>0.0</v>
      </c>
    </row>
    <row r="83">
      <c r="A83" s="1"/>
      <c r="B83" s="37">
        <v>78.0</v>
      </c>
      <c r="C83" s="37">
        <v>2097.0</v>
      </c>
      <c r="D83" s="37">
        <v>9.69191</v>
      </c>
      <c r="E83" s="37">
        <v>7.3E-4</v>
      </c>
      <c r="F83" s="37">
        <v>0.0</v>
      </c>
      <c r="G83" s="37">
        <v>0.0</v>
      </c>
      <c r="H83" s="37">
        <v>0.0</v>
      </c>
      <c r="I83" s="37">
        <v>0.0</v>
      </c>
      <c r="J83" s="37">
        <v>0.0</v>
      </c>
      <c r="K83" s="37">
        <v>0.0</v>
      </c>
      <c r="L83" s="37">
        <v>0.0</v>
      </c>
      <c r="M83" s="37">
        <v>0.0</v>
      </c>
      <c r="N83" s="37">
        <v>0.0</v>
      </c>
      <c r="O83" s="37">
        <v>0.0</v>
      </c>
      <c r="P83" s="37">
        <v>0.0</v>
      </c>
      <c r="Q83" s="37">
        <v>0.0</v>
      </c>
      <c r="R83" s="37">
        <v>0.0</v>
      </c>
      <c r="S83" s="37">
        <v>0.0</v>
      </c>
      <c r="T83" s="37">
        <v>0.0</v>
      </c>
      <c r="U83" s="37">
        <v>0.0</v>
      </c>
      <c r="V83" s="37">
        <v>0.0</v>
      </c>
      <c r="W83" s="37">
        <v>0.0</v>
      </c>
      <c r="X83" s="37">
        <v>0.0</v>
      </c>
      <c r="Y83" s="37">
        <v>0.0</v>
      </c>
      <c r="Z83" s="37">
        <v>0.0</v>
      </c>
      <c r="AA83" s="37">
        <v>0.0</v>
      </c>
      <c r="AB83" s="37">
        <v>0.0</v>
      </c>
      <c r="AC83" s="37">
        <v>0.0</v>
      </c>
      <c r="AD83" s="37">
        <v>0.0</v>
      </c>
      <c r="AE83" s="37">
        <v>0.0</v>
      </c>
      <c r="AF83" s="37">
        <v>0.0</v>
      </c>
      <c r="AG83" s="37">
        <v>0.0</v>
      </c>
      <c r="AH83" s="37">
        <v>0.0</v>
      </c>
      <c r="AI83" s="37">
        <v>0.0</v>
      </c>
      <c r="AJ83" s="37">
        <v>0.0</v>
      </c>
      <c r="AK83" s="37">
        <v>0.0</v>
      </c>
      <c r="AL83" s="37">
        <v>0.0</v>
      </c>
      <c r="AM83" s="37">
        <v>0.0</v>
      </c>
      <c r="AN83" s="37">
        <v>0.0</v>
      </c>
      <c r="AO83" s="38">
        <v>5373.33</v>
      </c>
      <c r="AP83" s="37">
        <v>0.0</v>
      </c>
      <c r="AQ83" s="37">
        <v>0.0</v>
      </c>
      <c r="AR83" s="37">
        <v>0.0</v>
      </c>
      <c r="AS83" s="38">
        <v>5373.33</v>
      </c>
      <c r="AT83" s="38">
        <v>35645.06</v>
      </c>
      <c r="AU83" s="37">
        <v>0.0</v>
      </c>
      <c r="AV83" s="37">
        <v>0.0</v>
      </c>
      <c r="AW83" s="37">
        <v>0.0</v>
      </c>
      <c r="AX83" s="37">
        <v>0.0</v>
      </c>
      <c r="AY83" s="38">
        <v>35645.06</v>
      </c>
      <c r="AZ83" s="37">
        <v>0.0</v>
      </c>
      <c r="BA83" s="38">
        <v>54628.45</v>
      </c>
      <c r="BB83" s="38">
        <v>39061.84</v>
      </c>
      <c r="BC83" s="38">
        <v>5157.81</v>
      </c>
      <c r="BD83" s="37">
        <v>0.0</v>
      </c>
      <c r="BE83" s="37">
        <v>0.0</v>
      </c>
      <c r="BF83" s="38">
        <v>871.1294</v>
      </c>
      <c r="BG83" s="38">
        <v>9537.66</v>
      </c>
      <c r="BH83" s="37">
        <v>0.0</v>
      </c>
      <c r="BI83" s="37">
        <v>0.0</v>
      </c>
      <c r="BJ83" s="37">
        <v>0.0</v>
      </c>
      <c r="BK83" s="38">
        <v>90273.51</v>
      </c>
      <c r="BL83" s="38">
        <v>-84900.18</v>
      </c>
      <c r="BM83" s="37">
        <v>-61.97713</v>
      </c>
      <c r="BN83" s="37">
        <v>9.69191</v>
      </c>
      <c r="BO83" s="37">
        <v>0.0</v>
      </c>
      <c r="BP83" s="37">
        <v>0.0</v>
      </c>
    </row>
    <row r="84">
      <c r="A84" s="1"/>
      <c r="B84" s="37">
        <v>79.0</v>
      </c>
      <c r="C84" s="37">
        <v>2098.0</v>
      </c>
      <c r="D84" s="37">
        <v>9.69191</v>
      </c>
      <c r="E84" s="37">
        <v>6.7E-4</v>
      </c>
      <c r="F84" s="37">
        <v>0.0</v>
      </c>
      <c r="G84" s="37">
        <v>0.0</v>
      </c>
      <c r="H84" s="37">
        <v>0.0</v>
      </c>
      <c r="I84" s="37">
        <v>0.0</v>
      </c>
      <c r="J84" s="37">
        <v>0.0</v>
      </c>
      <c r="K84" s="37">
        <v>0.0</v>
      </c>
      <c r="L84" s="37">
        <v>0.0</v>
      </c>
      <c r="M84" s="37">
        <v>0.0</v>
      </c>
      <c r="N84" s="37">
        <v>0.0</v>
      </c>
      <c r="O84" s="37">
        <v>0.0</v>
      </c>
      <c r="P84" s="37">
        <v>0.0</v>
      </c>
      <c r="Q84" s="37">
        <v>0.0</v>
      </c>
      <c r="R84" s="37">
        <v>0.0</v>
      </c>
      <c r="S84" s="37">
        <v>0.0</v>
      </c>
      <c r="T84" s="37">
        <v>0.0</v>
      </c>
      <c r="U84" s="37">
        <v>0.0</v>
      </c>
      <c r="V84" s="37">
        <v>0.0</v>
      </c>
      <c r="W84" s="37">
        <v>0.0</v>
      </c>
      <c r="X84" s="37">
        <v>0.0</v>
      </c>
      <c r="Y84" s="37">
        <v>0.0</v>
      </c>
      <c r="Z84" s="37">
        <v>0.0</v>
      </c>
      <c r="AA84" s="37">
        <v>0.0</v>
      </c>
      <c r="AB84" s="37">
        <v>0.0</v>
      </c>
      <c r="AC84" s="37">
        <v>0.0</v>
      </c>
      <c r="AD84" s="37">
        <v>0.0</v>
      </c>
      <c r="AE84" s="37">
        <v>0.0</v>
      </c>
      <c r="AF84" s="37">
        <v>0.0</v>
      </c>
      <c r="AG84" s="37">
        <v>0.0</v>
      </c>
      <c r="AH84" s="37">
        <v>0.0</v>
      </c>
      <c r="AI84" s="37">
        <v>0.0</v>
      </c>
      <c r="AJ84" s="37">
        <v>0.0</v>
      </c>
      <c r="AK84" s="37">
        <v>0.0</v>
      </c>
      <c r="AL84" s="37">
        <v>0.0</v>
      </c>
      <c r="AM84" s="37">
        <v>0.0</v>
      </c>
      <c r="AN84" s="37">
        <v>0.0</v>
      </c>
      <c r="AO84" s="38">
        <v>2419.85</v>
      </c>
      <c r="AP84" s="37">
        <v>0.0</v>
      </c>
      <c r="AQ84" s="37">
        <v>0.0</v>
      </c>
      <c r="AR84" s="37">
        <v>0.0</v>
      </c>
      <c r="AS84" s="38">
        <v>2419.85</v>
      </c>
      <c r="AT84" s="38">
        <v>29741.84</v>
      </c>
      <c r="AU84" s="37">
        <v>0.0</v>
      </c>
      <c r="AV84" s="37">
        <v>0.0</v>
      </c>
      <c r="AW84" s="37">
        <v>0.0</v>
      </c>
      <c r="AX84" s="37">
        <v>0.0</v>
      </c>
      <c r="AY84" s="38">
        <v>29741.84</v>
      </c>
      <c r="AZ84" s="37">
        <v>0.0</v>
      </c>
      <c r="BA84" s="38">
        <v>24556.51</v>
      </c>
      <c r="BB84" s="38">
        <v>19612.88</v>
      </c>
      <c r="BC84" s="38">
        <v>1360.7</v>
      </c>
      <c r="BD84" s="37">
        <v>0.0</v>
      </c>
      <c r="BE84" s="37">
        <v>0.0</v>
      </c>
      <c r="BF84" s="38">
        <v>346.7323</v>
      </c>
      <c r="BG84" s="38">
        <v>3236.2</v>
      </c>
      <c r="BH84" s="37">
        <v>0.0</v>
      </c>
      <c r="BI84" s="37">
        <v>0.0</v>
      </c>
      <c r="BJ84" s="37">
        <v>0.0</v>
      </c>
      <c r="BK84" s="38">
        <v>54298.35</v>
      </c>
      <c r="BL84" s="38">
        <v>-51878.51</v>
      </c>
      <c r="BM84" s="37">
        <v>-34.7586</v>
      </c>
      <c r="BN84" s="37">
        <v>9.69191</v>
      </c>
      <c r="BO84" s="37">
        <v>0.0</v>
      </c>
      <c r="BP84" s="37">
        <v>0.0</v>
      </c>
    </row>
    <row r="85">
      <c r="A85" s="1"/>
      <c r="B85" s="37">
        <v>80.0</v>
      </c>
      <c r="C85" s="37">
        <v>2099.0</v>
      </c>
      <c r="D85" s="37">
        <v>9.69191</v>
      </c>
      <c r="E85" s="37">
        <v>6.1E-4</v>
      </c>
      <c r="F85" s="37">
        <v>0.0</v>
      </c>
      <c r="G85" s="37">
        <v>0.0</v>
      </c>
      <c r="H85" s="37">
        <v>0.0</v>
      </c>
      <c r="I85" s="37">
        <v>0.0</v>
      </c>
      <c r="J85" s="37">
        <v>0.0</v>
      </c>
      <c r="K85" s="37">
        <v>0.0</v>
      </c>
      <c r="L85" s="37">
        <v>0.0</v>
      </c>
      <c r="M85" s="37">
        <v>0.0</v>
      </c>
      <c r="N85" s="37">
        <v>0.0</v>
      </c>
      <c r="O85" s="37">
        <v>0.0</v>
      </c>
      <c r="P85" s="37">
        <v>0.0</v>
      </c>
      <c r="Q85" s="37">
        <v>0.0</v>
      </c>
      <c r="R85" s="37">
        <v>0.0</v>
      </c>
      <c r="S85" s="37">
        <v>0.0</v>
      </c>
      <c r="T85" s="37">
        <v>0.0</v>
      </c>
      <c r="U85" s="37">
        <v>0.0</v>
      </c>
      <c r="V85" s="37">
        <v>0.0</v>
      </c>
      <c r="W85" s="37">
        <v>0.0</v>
      </c>
      <c r="X85" s="37">
        <v>0.0</v>
      </c>
      <c r="Y85" s="37">
        <v>0.0</v>
      </c>
      <c r="Z85" s="37">
        <v>0.0</v>
      </c>
      <c r="AA85" s="37">
        <v>0.0</v>
      </c>
      <c r="AB85" s="37">
        <v>0.0</v>
      </c>
      <c r="AC85" s="37">
        <v>0.0</v>
      </c>
      <c r="AD85" s="37">
        <v>0.0</v>
      </c>
      <c r="AE85" s="37">
        <v>0.0</v>
      </c>
      <c r="AF85" s="37">
        <v>0.0</v>
      </c>
      <c r="AG85" s="37">
        <v>0.0</v>
      </c>
      <c r="AH85" s="37">
        <v>0.0</v>
      </c>
      <c r="AI85" s="37">
        <v>0.0</v>
      </c>
      <c r="AJ85" s="37">
        <v>0.0</v>
      </c>
      <c r="AK85" s="37">
        <v>0.0</v>
      </c>
      <c r="AL85" s="37">
        <v>0.0</v>
      </c>
      <c r="AM85" s="37">
        <v>0.0</v>
      </c>
      <c r="AN85" s="37">
        <v>0.0</v>
      </c>
      <c r="AO85" s="37">
        <v>917.7938</v>
      </c>
      <c r="AP85" s="37">
        <v>0.0</v>
      </c>
      <c r="AQ85" s="37">
        <v>0.0</v>
      </c>
      <c r="AR85" s="37">
        <v>0.0</v>
      </c>
      <c r="AS85" s="37">
        <v>917.7938</v>
      </c>
      <c r="AT85" s="38">
        <v>24166.92</v>
      </c>
      <c r="AU85" s="37">
        <v>0.0</v>
      </c>
      <c r="AV85" s="37">
        <v>0.0</v>
      </c>
      <c r="AW85" s="37">
        <v>0.0</v>
      </c>
      <c r="AX85" s="37">
        <v>0.0</v>
      </c>
      <c r="AY85" s="38">
        <v>24166.92</v>
      </c>
      <c r="AZ85" s="37">
        <v>0.0</v>
      </c>
      <c r="BA85" s="38">
        <v>9295.7</v>
      </c>
      <c r="BB85" s="38">
        <v>8402.36</v>
      </c>
      <c r="BC85" s="37">
        <v>166.4737</v>
      </c>
      <c r="BD85" s="37">
        <v>0.0</v>
      </c>
      <c r="BE85" s="37">
        <v>0.0</v>
      </c>
      <c r="BF85" s="37">
        <v>113.2811</v>
      </c>
      <c r="BG85" s="38">
        <v>613.584</v>
      </c>
      <c r="BH85" s="37">
        <v>0.0</v>
      </c>
      <c r="BI85" s="37">
        <v>0.0</v>
      </c>
      <c r="BJ85" s="37">
        <v>0.0</v>
      </c>
      <c r="BK85" s="38">
        <v>33462.62</v>
      </c>
      <c r="BL85" s="38">
        <v>-32544.83</v>
      </c>
      <c r="BM85" s="37">
        <v>-19.85235</v>
      </c>
      <c r="BN85" s="37">
        <v>9.69191</v>
      </c>
      <c r="BO85" s="37">
        <v>0.0</v>
      </c>
      <c r="BP85" s="37">
        <v>0.0</v>
      </c>
    </row>
    <row r="86">
      <c r="A86" s="1"/>
      <c r="B86" s="37">
        <v>81.0</v>
      </c>
      <c r="C86" s="37">
        <v>2100.0</v>
      </c>
      <c r="D86" s="37">
        <v>9.69191</v>
      </c>
      <c r="E86" s="37">
        <v>5.6E-4</v>
      </c>
      <c r="F86" s="37">
        <v>0.0</v>
      </c>
      <c r="G86" s="37">
        <v>0.0</v>
      </c>
      <c r="H86" s="37">
        <v>0.0</v>
      </c>
      <c r="I86" s="37">
        <v>0.0</v>
      </c>
      <c r="J86" s="37">
        <v>0.0</v>
      </c>
      <c r="K86" s="37">
        <v>0.0</v>
      </c>
      <c r="L86" s="37">
        <v>0.0</v>
      </c>
      <c r="M86" s="37">
        <v>0.0</v>
      </c>
      <c r="N86" s="37">
        <v>0.0</v>
      </c>
      <c r="O86" s="37">
        <v>0.0</v>
      </c>
      <c r="P86" s="37">
        <v>0.0</v>
      </c>
      <c r="Q86" s="37">
        <v>0.0</v>
      </c>
      <c r="R86" s="37">
        <v>0.0</v>
      </c>
      <c r="S86" s="37">
        <v>0.0</v>
      </c>
      <c r="T86" s="37">
        <v>0.0</v>
      </c>
      <c r="U86" s="37">
        <v>0.0</v>
      </c>
      <c r="V86" s="37">
        <v>0.0</v>
      </c>
      <c r="W86" s="37">
        <v>0.0</v>
      </c>
      <c r="X86" s="37">
        <v>0.0</v>
      </c>
      <c r="Y86" s="37">
        <v>0.0</v>
      </c>
      <c r="Z86" s="37">
        <v>0.0</v>
      </c>
      <c r="AA86" s="37">
        <v>0.0</v>
      </c>
      <c r="AB86" s="37">
        <v>0.0</v>
      </c>
      <c r="AC86" s="37">
        <v>0.0</v>
      </c>
      <c r="AD86" s="37">
        <v>0.0</v>
      </c>
      <c r="AE86" s="37">
        <v>0.0</v>
      </c>
      <c r="AF86" s="37">
        <v>0.0</v>
      </c>
      <c r="AG86" s="37">
        <v>0.0</v>
      </c>
      <c r="AH86" s="37">
        <v>0.0</v>
      </c>
      <c r="AI86" s="37">
        <v>0.0</v>
      </c>
      <c r="AJ86" s="37">
        <v>0.0</v>
      </c>
      <c r="AK86" s="37">
        <v>0.0</v>
      </c>
      <c r="AL86" s="37">
        <v>0.0</v>
      </c>
      <c r="AM86" s="37">
        <v>0.0</v>
      </c>
      <c r="AN86" s="37">
        <v>0.0</v>
      </c>
      <c r="AO86" s="37">
        <v>302.7872</v>
      </c>
      <c r="AP86" s="37">
        <v>0.0</v>
      </c>
      <c r="AQ86" s="37">
        <v>0.0</v>
      </c>
      <c r="AR86" s="37">
        <v>0.0</v>
      </c>
      <c r="AS86" s="37">
        <v>302.7872</v>
      </c>
      <c r="AT86" s="38">
        <v>19006.42</v>
      </c>
      <c r="AU86" s="37">
        <v>0.0</v>
      </c>
      <c r="AV86" s="37">
        <v>0.0</v>
      </c>
      <c r="AW86" s="37">
        <v>0.0</v>
      </c>
      <c r="AX86" s="37">
        <v>0.0</v>
      </c>
      <c r="AY86" s="38">
        <v>19006.42</v>
      </c>
      <c r="AZ86" s="37">
        <v>0.0</v>
      </c>
      <c r="BA86" s="38">
        <v>3057.53</v>
      </c>
      <c r="BB86" s="38">
        <v>2853.77</v>
      </c>
      <c r="BC86" s="37">
        <v>0.0</v>
      </c>
      <c r="BD86" s="37">
        <v>0.0</v>
      </c>
      <c r="BE86" s="37">
        <v>0.0</v>
      </c>
      <c r="BF86" s="37">
        <v>28.2992</v>
      </c>
      <c r="BG86" s="37">
        <v>175.46</v>
      </c>
      <c r="BH86" s="37">
        <v>0.0</v>
      </c>
      <c r="BI86" s="37">
        <v>0.0</v>
      </c>
      <c r="BJ86" s="37">
        <v>0.0</v>
      </c>
      <c r="BK86" s="38">
        <v>22063.95</v>
      </c>
      <c r="BL86" s="38">
        <v>-21761.16</v>
      </c>
      <c r="BM86" s="37">
        <v>-12.18625</v>
      </c>
      <c r="BN86" s="37">
        <v>9.69191</v>
      </c>
      <c r="BO86" s="37">
        <v>0.0</v>
      </c>
      <c r="BP86" s="37">
        <v>0.0</v>
      </c>
    </row>
    <row r="87">
      <c r="A87" s="1"/>
      <c r="B87" s="37">
        <v>82.0</v>
      </c>
      <c r="C87" s="37">
        <v>2101.0</v>
      </c>
      <c r="D87" s="37">
        <v>9.69191</v>
      </c>
      <c r="E87" s="37">
        <v>5.1E-4</v>
      </c>
      <c r="F87" s="37">
        <v>0.0</v>
      </c>
      <c r="G87" s="37">
        <v>0.0</v>
      </c>
      <c r="H87" s="37">
        <v>0.0</v>
      </c>
      <c r="I87" s="37">
        <v>0.0</v>
      </c>
      <c r="J87" s="37">
        <v>0.0</v>
      </c>
      <c r="K87" s="37">
        <v>0.0</v>
      </c>
      <c r="L87" s="37">
        <v>0.0</v>
      </c>
      <c r="M87" s="37">
        <v>0.0</v>
      </c>
      <c r="N87" s="37">
        <v>0.0</v>
      </c>
      <c r="O87" s="37">
        <v>0.0</v>
      </c>
      <c r="P87" s="37">
        <v>0.0</v>
      </c>
      <c r="Q87" s="37">
        <v>0.0</v>
      </c>
      <c r="R87" s="37">
        <v>0.0</v>
      </c>
      <c r="S87" s="37">
        <v>0.0</v>
      </c>
      <c r="T87" s="37">
        <v>0.0</v>
      </c>
      <c r="U87" s="37">
        <v>0.0</v>
      </c>
      <c r="V87" s="37">
        <v>0.0</v>
      </c>
      <c r="W87" s="37">
        <v>0.0</v>
      </c>
      <c r="X87" s="37">
        <v>0.0</v>
      </c>
      <c r="Y87" s="37">
        <v>0.0</v>
      </c>
      <c r="Z87" s="37">
        <v>0.0</v>
      </c>
      <c r="AA87" s="37">
        <v>0.0</v>
      </c>
      <c r="AB87" s="37">
        <v>0.0</v>
      </c>
      <c r="AC87" s="37">
        <v>0.0</v>
      </c>
      <c r="AD87" s="37">
        <v>0.0</v>
      </c>
      <c r="AE87" s="37">
        <v>0.0</v>
      </c>
      <c r="AF87" s="37">
        <v>0.0</v>
      </c>
      <c r="AG87" s="37">
        <v>0.0</v>
      </c>
      <c r="AH87" s="37">
        <v>0.0</v>
      </c>
      <c r="AI87" s="37">
        <v>0.0</v>
      </c>
      <c r="AJ87" s="37">
        <v>0.0</v>
      </c>
      <c r="AK87" s="37">
        <v>0.0</v>
      </c>
      <c r="AL87" s="37">
        <v>0.0</v>
      </c>
      <c r="AM87" s="37">
        <v>0.0</v>
      </c>
      <c r="AN87" s="37">
        <v>0.0</v>
      </c>
      <c r="AO87" s="37">
        <v>67.1476</v>
      </c>
      <c r="AP87" s="37">
        <v>0.0</v>
      </c>
      <c r="AQ87" s="37">
        <v>0.0</v>
      </c>
      <c r="AR87" s="37">
        <v>0.0</v>
      </c>
      <c r="AS87" s="37">
        <v>67.1476</v>
      </c>
      <c r="AT87" s="38">
        <v>14345.84</v>
      </c>
      <c r="AU87" s="37">
        <v>0.0</v>
      </c>
      <c r="AV87" s="37">
        <v>0.0</v>
      </c>
      <c r="AW87" s="37">
        <v>0.0</v>
      </c>
      <c r="AX87" s="37">
        <v>0.0</v>
      </c>
      <c r="AY87" s="38">
        <v>14345.84</v>
      </c>
      <c r="AZ87" s="37">
        <v>0.0</v>
      </c>
      <c r="BA87" s="37">
        <v>675.3759</v>
      </c>
      <c r="BB87" s="37">
        <v>671.4759</v>
      </c>
      <c r="BC87" s="37">
        <v>0.0</v>
      </c>
      <c r="BD87" s="37">
        <v>0.0</v>
      </c>
      <c r="BE87" s="37">
        <v>0.0</v>
      </c>
      <c r="BF87" s="37">
        <v>3.6967</v>
      </c>
      <c r="BG87" s="37">
        <v>0.2033</v>
      </c>
      <c r="BH87" s="37">
        <v>0.0</v>
      </c>
      <c r="BI87" s="37">
        <v>0.0</v>
      </c>
      <c r="BJ87" s="37">
        <v>0.0</v>
      </c>
      <c r="BK87" s="38">
        <v>15021.22</v>
      </c>
      <c r="BL87" s="38">
        <v>-14954.07</v>
      </c>
      <c r="BM87" s="37">
        <v>-7.62658</v>
      </c>
      <c r="BN87" s="37">
        <v>9.69191</v>
      </c>
      <c r="BO87" s="37">
        <v>0.0</v>
      </c>
      <c r="BP87" s="37">
        <v>0.0</v>
      </c>
    </row>
    <row r="88">
      <c r="A88" s="1"/>
      <c r="B88" s="37">
        <v>83.0</v>
      </c>
      <c r="C88" s="37">
        <v>2102.0</v>
      </c>
      <c r="D88" s="37">
        <v>9.69191</v>
      </c>
      <c r="E88" s="37">
        <v>4.6E-4</v>
      </c>
      <c r="F88" s="37">
        <v>0.0</v>
      </c>
      <c r="G88" s="37">
        <v>0.0</v>
      </c>
      <c r="H88" s="37">
        <v>0.0</v>
      </c>
      <c r="I88" s="37">
        <v>0.0</v>
      </c>
      <c r="J88" s="37">
        <v>0.0</v>
      </c>
      <c r="K88" s="37">
        <v>0.0</v>
      </c>
      <c r="L88" s="37">
        <v>0.0</v>
      </c>
      <c r="M88" s="37">
        <v>0.0</v>
      </c>
      <c r="N88" s="37">
        <v>0.0</v>
      </c>
      <c r="O88" s="37">
        <v>0.0</v>
      </c>
      <c r="P88" s="37">
        <v>0.0</v>
      </c>
      <c r="Q88" s="37">
        <v>0.0</v>
      </c>
      <c r="R88" s="37">
        <v>0.0</v>
      </c>
      <c r="S88" s="37">
        <v>0.0</v>
      </c>
      <c r="T88" s="37">
        <v>0.0</v>
      </c>
      <c r="U88" s="37">
        <v>0.0</v>
      </c>
      <c r="V88" s="37">
        <v>0.0</v>
      </c>
      <c r="W88" s="37">
        <v>0.0</v>
      </c>
      <c r="X88" s="37">
        <v>0.0</v>
      </c>
      <c r="Y88" s="37">
        <v>0.0</v>
      </c>
      <c r="Z88" s="37">
        <v>0.0</v>
      </c>
      <c r="AA88" s="37">
        <v>0.0</v>
      </c>
      <c r="AB88" s="37">
        <v>0.0</v>
      </c>
      <c r="AC88" s="37">
        <v>0.0</v>
      </c>
      <c r="AD88" s="37">
        <v>0.0</v>
      </c>
      <c r="AE88" s="37">
        <v>0.0</v>
      </c>
      <c r="AF88" s="37">
        <v>0.0</v>
      </c>
      <c r="AG88" s="37">
        <v>0.0</v>
      </c>
      <c r="AH88" s="37">
        <v>0.0</v>
      </c>
      <c r="AI88" s="37">
        <v>0.0</v>
      </c>
      <c r="AJ88" s="37">
        <v>0.0</v>
      </c>
      <c r="AK88" s="37">
        <v>0.0</v>
      </c>
      <c r="AL88" s="37">
        <v>0.0</v>
      </c>
      <c r="AM88" s="37">
        <v>0.0</v>
      </c>
      <c r="AN88" s="37">
        <v>0.0</v>
      </c>
      <c r="AO88" s="37">
        <v>7.684</v>
      </c>
      <c r="AP88" s="37">
        <v>0.0</v>
      </c>
      <c r="AQ88" s="37">
        <v>0.0</v>
      </c>
      <c r="AR88" s="37">
        <v>0.0</v>
      </c>
      <c r="AS88" s="37">
        <v>7.684</v>
      </c>
      <c r="AT88" s="38">
        <v>10267.22</v>
      </c>
      <c r="AU88" s="37">
        <v>0.0</v>
      </c>
      <c r="AV88" s="37">
        <v>0.0</v>
      </c>
      <c r="AW88" s="37">
        <v>0.0</v>
      </c>
      <c r="AX88" s="37">
        <v>0.0</v>
      </c>
      <c r="AY88" s="38">
        <v>10267.22</v>
      </c>
      <c r="AZ88" s="37">
        <v>0.0</v>
      </c>
      <c r="BA88" s="37">
        <v>76.8396</v>
      </c>
      <c r="BB88" s="37">
        <v>76.8396</v>
      </c>
      <c r="BC88" s="37">
        <v>0.0</v>
      </c>
      <c r="BD88" s="37">
        <v>0.0</v>
      </c>
      <c r="BE88" s="37">
        <v>0.0</v>
      </c>
      <c r="BF88" s="37">
        <v>0.0</v>
      </c>
      <c r="BG88" s="37">
        <v>0.0</v>
      </c>
      <c r="BH88" s="37">
        <v>0.0</v>
      </c>
      <c r="BI88" s="37">
        <v>0.0</v>
      </c>
      <c r="BJ88" s="37">
        <v>0.0</v>
      </c>
      <c r="BK88" s="38">
        <v>10344.06</v>
      </c>
      <c r="BL88" s="38">
        <v>-10336.38</v>
      </c>
      <c r="BM88" s="37">
        <v>-4.75473</v>
      </c>
      <c r="BN88" s="37">
        <v>9.69191</v>
      </c>
      <c r="BO88" s="37">
        <v>0.0</v>
      </c>
      <c r="BP88" s="37">
        <v>0.0</v>
      </c>
    </row>
    <row r="89">
      <c r="A89" s="1"/>
      <c r="B89" s="37">
        <v>84.0</v>
      </c>
      <c r="C89" s="37">
        <v>2103.0</v>
      </c>
      <c r="D89" s="37">
        <v>9.69191</v>
      </c>
      <c r="E89" s="37">
        <v>4.2E-4</v>
      </c>
      <c r="F89" s="37">
        <v>0.0</v>
      </c>
      <c r="G89" s="37">
        <v>0.0</v>
      </c>
      <c r="H89" s="37">
        <v>0.0</v>
      </c>
      <c r="I89" s="37">
        <v>0.0</v>
      </c>
      <c r="J89" s="37">
        <v>0.0</v>
      </c>
      <c r="K89" s="37">
        <v>0.0</v>
      </c>
      <c r="L89" s="37">
        <v>0.0</v>
      </c>
      <c r="M89" s="37">
        <v>0.0</v>
      </c>
      <c r="N89" s="37">
        <v>0.0</v>
      </c>
      <c r="O89" s="37">
        <v>0.0</v>
      </c>
      <c r="P89" s="37">
        <v>0.0</v>
      </c>
      <c r="Q89" s="37">
        <v>0.0</v>
      </c>
      <c r="R89" s="37">
        <v>0.0</v>
      </c>
      <c r="S89" s="37">
        <v>0.0</v>
      </c>
      <c r="T89" s="37">
        <v>0.0</v>
      </c>
      <c r="U89" s="37">
        <v>0.0</v>
      </c>
      <c r="V89" s="37">
        <v>0.0</v>
      </c>
      <c r="W89" s="37">
        <v>0.0</v>
      </c>
      <c r="X89" s="37">
        <v>0.0</v>
      </c>
      <c r="Y89" s="37">
        <v>0.0</v>
      </c>
      <c r="Z89" s="37">
        <v>0.0</v>
      </c>
      <c r="AA89" s="37">
        <v>0.0</v>
      </c>
      <c r="AB89" s="37">
        <v>0.0</v>
      </c>
      <c r="AC89" s="37">
        <v>0.0</v>
      </c>
      <c r="AD89" s="37">
        <v>0.0</v>
      </c>
      <c r="AE89" s="37">
        <v>0.0</v>
      </c>
      <c r="AF89" s="37">
        <v>0.0</v>
      </c>
      <c r="AG89" s="37">
        <v>0.0</v>
      </c>
      <c r="AH89" s="37">
        <v>0.0</v>
      </c>
      <c r="AI89" s="37">
        <v>0.0</v>
      </c>
      <c r="AJ89" s="37">
        <v>0.0</v>
      </c>
      <c r="AK89" s="37">
        <v>0.0</v>
      </c>
      <c r="AL89" s="37">
        <v>0.0</v>
      </c>
      <c r="AM89" s="37">
        <v>0.0</v>
      </c>
      <c r="AN89" s="37">
        <v>0.0</v>
      </c>
      <c r="AO89" s="37">
        <v>0.0</v>
      </c>
      <c r="AP89" s="37">
        <v>0.0</v>
      </c>
      <c r="AQ89" s="37">
        <v>0.0</v>
      </c>
      <c r="AR89" s="37">
        <v>0.0</v>
      </c>
      <c r="AS89" s="37">
        <v>0.0</v>
      </c>
      <c r="AT89" s="38">
        <v>6844.32</v>
      </c>
      <c r="AU89" s="37">
        <v>0.0</v>
      </c>
      <c r="AV89" s="37">
        <v>0.0</v>
      </c>
      <c r="AW89" s="37">
        <v>0.0</v>
      </c>
      <c r="AX89" s="37">
        <v>0.0</v>
      </c>
      <c r="AY89" s="38">
        <v>6844.32</v>
      </c>
      <c r="AZ89" s="37">
        <v>0.0</v>
      </c>
      <c r="BA89" s="37">
        <v>0.0</v>
      </c>
      <c r="BB89" s="37">
        <v>0.0</v>
      </c>
      <c r="BC89" s="37">
        <v>0.0</v>
      </c>
      <c r="BD89" s="37">
        <v>0.0</v>
      </c>
      <c r="BE89" s="37">
        <v>0.0</v>
      </c>
      <c r="BF89" s="37">
        <v>0.0</v>
      </c>
      <c r="BG89" s="37">
        <v>0.0</v>
      </c>
      <c r="BH89" s="37">
        <v>0.0</v>
      </c>
      <c r="BI89" s="37">
        <v>0.0</v>
      </c>
      <c r="BJ89" s="37">
        <v>0.0</v>
      </c>
      <c r="BK89" s="38">
        <v>6844.32</v>
      </c>
      <c r="BL89" s="38">
        <v>-6844.32</v>
      </c>
      <c r="BM89" s="37">
        <v>-2.87461</v>
      </c>
      <c r="BN89" s="37">
        <v>9.69191</v>
      </c>
      <c r="BO89" s="37">
        <v>0.0</v>
      </c>
      <c r="BP89" s="37">
        <v>0.0</v>
      </c>
    </row>
    <row r="90">
      <c r="A90" s="1"/>
      <c r="B90" s="37">
        <v>85.0</v>
      </c>
      <c r="C90" s="37">
        <v>2104.0</v>
      </c>
      <c r="D90" s="37">
        <v>9.69191</v>
      </c>
      <c r="E90" s="37">
        <v>3.8E-4</v>
      </c>
      <c r="F90" s="37">
        <v>0.0</v>
      </c>
      <c r="G90" s="37">
        <v>0.0</v>
      </c>
      <c r="H90" s="37">
        <v>0.0</v>
      </c>
      <c r="I90" s="37">
        <v>0.0</v>
      </c>
      <c r="J90" s="37">
        <v>0.0</v>
      </c>
      <c r="K90" s="37">
        <v>0.0</v>
      </c>
      <c r="L90" s="37">
        <v>0.0</v>
      </c>
      <c r="M90" s="37">
        <v>0.0</v>
      </c>
      <c r="N90" s="37">
        <v>0.0</v>
      </c>
      <c r="O90" s="37">
        <v>0.0</v>
      </c>
      <c r="P90" s="37">
        <v>0.0</v>
      </c>
      <c r="Q90" s="37">
        <v>0.0</v>
      </c>
      <c r="R90" s="37">
        <v>0.0</v>
      </c>
      <c r="S90" s="37">
        <v>0.0</v>
      </c>
      <c r="T90" s="37">
        <v>0.0</v>
      </c>
      <c r="U90" s="37">
        <v>0.0</v>
      </c>
      <c r="V90" s="37">
        <v>0.0</v>
      </c>
      <c r="W90" s="37">
        <v>0.0</v>
      </c>
      <c r="X90" s="37">
        <v>0.0</v>
      </c>
      <c r="Y90" s="37">
        <v>0.0</v>
      </c>
      <c r="Z90" s="37">
        <v>0.0</v>
      </c>
      <c r="AA90" s="37">
        <v>0.0</v>
      </c>
      <c r="AB90" s="37">
        <v>0.0</v>
      </c>
      <c r="AC90" s="37">
        <v>0.0</v>
      </c>
      <c r="AD90" s="37">
        <v>0.0</v>
      </c>
      <c r="AE90" s="37">
        <v>0.0</v>
      </c>
      <c r="AF90" s="37">
        <v>0.0</v>
      </c>
      <c r="AG90" s="37">
        <v>0.0</v>
      </c>
      <c r="AH90" s="37">
        <v>0.0</v>
      </c>
      <c r="AI90" s="37">
        <v>0.0</v>
      </c>
      <c r="AJ90" s="37">
        <v>0.0</v>
      </c>
      <c r="AK90" s="37">
        <v>0.0</v>
      </c>
      <c r="AL90" s="37">
        <v>0.0</v>
      </c>
      <c r="AM90" s="37">
        <v>0.0</v>
      </c>
      <c r="AN90" s="37">
        <v>0.0</v>
      </c>
      <c r="AO90" s="37">
        <v>0.0</v>
      </c>
      <c r="AP90" s="37">
        <v>0.0</v>
      </c>
      <c r="AQ90" s="37">
        <v>0.0</v>
      </c>
      <c r="AR90" s="37">
        <v>0.0</v>
      </c>
      <c r="AS90" s="37">
        <v>0.0</v>
      </c>
      <c r="AT90" s="38">
        <v>4134.52</v>
      </c>
      <c r="AU90" s="37">
        <v>0.0</v>
      </c>
      <c r="AV90" s="37">
        <v>0.0</v>
      </c>
      <c r="AW90" s="37">
        <v>0.0</v>
      </c>
      <c r="AX90" s="37">
        <v>0.0</v>
      </c>
      <c r="AY90" s="38">
        <v>4134.52</v>
      </c>
      <c r="AZ90" s="37">
        <v>0.0</v>
      </c>
      <c r="BA90" s="37">
        <v>0.0</v>
      </c>
      <c r="BB90" s="37">
        <v>0.0</v>
      </c>
      <c r="BC90" s="37">
        <v>0.0</v>
      </c>
      <c r="BD90" s="37">
        <v>0.0</v>
      </c>
      <c r="BE90" s="37">
        <v>0.0</v>
      </c>
      <c r="BF90" s="37">
        <v>0.0</v>
      </c>
      <c r="BG90" s="37">
        <v>0.0</v>
      </c>
      <c r="BH90" s="37">
        <v>0.0</v>
      </c>
      <c r="BI90" s="37">
        <v>0.0</v>
      </c>
      <c r="BJ90" s="37">
        <v>0.0</v>
      </c>
      <c r="BK90" s="38">
        <v>4134.52</v>
      </c>
      <c r="BL90" s="38">
        <v>-4134.52</v>
      </c>
      <c r="BM90" s="37">
        <v>-1.57112</v>
      </c>
      <c r="BN90" s="37">
        <v>9.69191</v>
      </c>
      <c r="BO90" s="37">
        <v>0.0</v>
      </c>
      <c r="BP90" s="37">
        <v>0.0</v>
      </c>
    </row>
    <row r="91">
      <c r="A91" s="1"/>
      <c r="B91" s="37">
        <v>86.0</v>
      </c>
      <c r="C91" s="37">
        <v>2105.0</v>
      </c>
      <c r="D91" s="37">
        <v>9.69191</v>
      </c>
      <c r="E91" s="37">
        <v>3.5E-4</v>
      </c>
      <c r="F91" s="37">
        <v>0.0</v>
      </c>
      <c r="G91" s="37">
        <v>0.0</v>
      </c>
      <c r="H91" s="37">
        <v>0.0</v>
      </c>
      <c r="I91" s="37">
        <v>0.0</v>
      </c>
      <c r="J91" s="37">
        <v>0.0</v>
      </c>
      <c r="K91" s="37">
        <v>0.0</v>
      </c>
      <c r="L91" s="37">
        <v>0.0</v>
      </c>
      <c r="M91" s="37">
        <v>0.0</v>
      </c>
      <c r="N91" s="37">
        <v>0.0</v>
      </c>
      <c r="O91" s="37">
        <v>0.0</v>
      </c>
      <c r="P91" s="37">
        <v>0.0</v>
      </c>
      <c r="Q91" s="37">
        <v>0.0</v>
      </c>
      <c r="R91" s="37">
        <v>0.0</v>
      </c>
      <c r="S91" s="37">
        <v>0.0</v>
      </c>
      <c r="T91" s="37">
        <v>0.0</v>
      </c>
      <c r="U91" s="37">
        <v>0.0</v>
      </c>
      <c r="V91" s="37">
        <v>0.0</v>
      </c>
      <c r="W91" s="37">
        <v>0.0</v>
      </c>
      <c r="X91" s="37">
        <v>0.0</v>
      </c>
      <c r="Y91" s="37">
        <v>0.0</v>
      </c>
      <c r="Z91" s="37">
        <v>0.0</v>
      </c>
      <c r="AA91" s="37">
        <v>0.0</v>
      </c>
      <c r="AB91" s="37">
        <v>0.0</v>
      </c>
      <c r="AC91" s="37">
        <v>0.0</v>
      </c>
      <c r="AD91" s="37">
        <v>0.0</v>
      </c>
      <c r="AE91" s="37">
        <v>0.0</v>
      </c>
      <c r="AF91" s="37">
        <v>0.0</v>
      </c>
      <c r="AG91" s="37">
        <v>0.0</v>
      </c>
      <c r="AH91" s="37">
        <v>0.0</v>
      </c>
      <c r="AI91" s="37">
        <v>0.0</v>
      </c>
      <c r="AJ91" s="37">
        <v>0.0</v>
      </c>
      <c r="AK91" s="37">
        <v>0.0</v>
      </c>
      <c r="AL91" s="37">
        <v>0.0</v>
      </c>
      <c r="AM91" s="37">
        <v>0.0</v>
      </c>
      <c r="AN91" s="37">
        <v>0.0</v>
      </c>
      <c r="AO91" s="37">
        <v>0.0</v>
      </c>
      <c r="AP91" s="37">
        <v>0.0</v>
      </c>
      <c r="AQ91" s="37">
        <v>0.0</v>
      </c>
      <c r="AR91" s="37">
        <v>0.0</v>
      </c>
      <c r="AS91" s="37">
        <v>0.0</v>
      </c>
      <c r="AT91" s="38">
        <v>2164.53</v>
      </c>
      <c r="AU91" s="37">
        <v>0.0</v>
      </c>
      <c r="AV91" s="37">
        <v>0.0</v>
      </c>
      <c r="AW91" s="37">
        <v>0.0</v>
      </c>
      <c r="AX91" s="37">
        <v>0.0</v>
      </c>
      <c r="AY91" s="38">
        <v>2164.53</v>
      </c>
      <c r="AZ91" s="37">
        <v>0.0</v>
      </c>
      <c r="BA91" s="37">
        <v>0.0</v>
      </c>
      <c r="BB91" s="37">
        <v>0.0</v>
      </c>
      <c r="BC91" s="37">
        <v>0.0</v>
      </c>
      <c r="BD91" s="37">
        <v>0.0</v>
      </c>
      <c r="BE91" s="37">
        <v>0.0</v>
      </c>
      <c r="BF91" s="37">
        <v>0.0</v>
      </c>
      <c r="BG91" s="37">
        <v>0.0</v>
      </c>
      <c r="BH91" s="37">
        <v>0.0</v>
      </c>
      <c r="BI91" s="37">
        <v>0.0</v>
      </c>
      <c r="BJ91" s="37">
        <v>0.0</v>
      </c>
      <c r="BK91" s="38">
        <v>2164.53</v>
      </c>
      <c r="BL91" s="38">
        <v>-2164.53</v>
      </c>
      <c r="BM91" s="37">
        <v>-0.75759</v>
      </c>
      <c r="BN91" s="37">
        <v>9.69191</v>
      </c>
      <c r="BO91" s="37">
        <v>0.0</v>
      </c>
      <c r="BP91" s="37">
        <v>0.0</v>
      </c>
    </row>
    <row r="92">
      <c r="A92" s="1"/>
      <c r="B92" s="37">
        <v>87.0</v>
      </c>
      <c r="C92" s="37">
        <v>2106.0</v>
      </c>
      <c r="D92" s="37">
        <v>9.69191</v>
      </c>
      <c r="E92" s="37">
        <v>3.2E-4</v>
      </c>
      <c r="F92" s="37">
        <v>0.0</v>
      </c>
      <c r="G92" s="37">
        <v>0.0</v>
      </c>
      <c r="H92" s="37">
        <v>0.0</v>
      </c>
      <c r="I92" s="37">
        <v>0.0</v>
      </c>
      <c r="J92" s="37">
        <v>0.0</v>
      </c>
      <c r="K92" s="37">
        <v>0.0</v>
      </c>
      <c r="L92" s="37">
        <v>0.0</v>
      </c>
      <c r="M92" s="37">
        <v>0.0</v>
      </c>
      <c r="N92" s="37">
        <v>0.0</v>
      </c>
      <c r="O92" s="37">
        <v>0.0</v>
      </c>
      <c r="P92" s="37">
        <v>0.0</v>
      </c>
      <c r="Q92" s="37">
        <v>0.0</v>
      </c>
      <c r="R92" s="37">
        <v>0.0</v>
      </c>
      <c r="S92" s="37">
        <v>0.0</v>
      </c>
      <c r="T92" s="37">
        <v>0.0</v>
      </c>
      <c r="U92" s="37">
        <v>0.0</v>
      </c>
      <c r="V92" s="37">
        <v>0.0</v>
      </c>
      <c r="W92" s="37">
        <v>0.0</v>
      </c>
      <c r="X92" s="37">
        <v>0.0</v>
      </c>
      <c r="Y92" s="37">
        <v>0.0</v>
      </c>
      <c r="Z92" s="37">
        <v>0.0</v>
      </c>
      <c r="AA92" s="37">
        <v>0.0</v>
      </c>
      <c r="AB92" s="37">
        <v>0.0</v>
      </c>
      <c r="AC92" s="37">
        <v>0.0</v>
      </c>
      <c r="AD92" s="37">
        <v>0.0</v>
      </c>
      <c r="AE92" s="37">
        <v>0.0</v>
      </c>
      <c r="AF92" s="37">
        <v>0.0</v>
      </c>
      <c r="AG92" s="37">
        <v>0.0</v>
      </c>
      <c r="AH92" s="37">
        <v>0.0</v>
      </c>
      <c r="AI92" s="37">
        <v>0.0</v>
      </c>
      <c r="AJ92" s="37">
        <v>0.0</v>
      </c>
      <c r="AK92" s="37">
        <v>0.0</v>
      </c>
      <c r="AL92" s="37">
        <v>0.0</v>
      </c>
      <c r="AM92" s="37">
        <v>0.0</v>
      </c>
      <c r="AN92" s="37">
        <v>0.0</v>
      </c>
      <c r="AO92" s="37">
        <v>0.0</v>
      </c>
      <c r="AP92" s="37">
        <v>0.0</v>
      </c>
      <c r="AQ92" s="37">
        <v>0.0</v>
      </c>
      <c r="AR92" s="37">
        <v>0.0</v>
      </c>
      <c r="AS92" s="37">
        <v>0.0</v>
      </c>
      <c r="AT92" s="38">
        <v>907.1548</v>
      </c>
      <c r="AU92" s="37">
        <v>0.0</v>
      </c>
      <c r="AV92" s="37">
        <v>0.0</v>
      </c>
      <c r="AW92" s="37">
        <v>0.0</v>
      </c>
      <c r="AX92" s="37">
        <v>0.0</v>
      </c>
      <c r="AY92" s="38">
        <v>907.1548</v>
      </c>
      <c r="AZ92" s="37">
        <v>0.0</v>
      </c>
      <c r="BA92" s="37">
        <v>0.0</v>
      </c>
      <c r="BB92" s="37">
        <v>0.0</v>
      </c>
      <c r="BC92" s="37">
        <v>0.0</v>
      </c>
      <c r="BD92" s="37">
        <v>0.0</v>
      </c>
      <c r="BE92" s="37">
        <v>0.0</v>
      </c>
      <c r="BF92" s="37">
        <v>0.0</v>
      </c>
      <c r="BG92" s="37">
        <v>0.0</v>
      </c>
      <c r="BH92" s="37">
        <v>0.0</v>
      </c>
      <c r="BI92" s="37">
        <v>0.0</v>
      </c>
      <c r="BJ92" s="37">
        <v>0.0</v>
      </c>
      <c r="BK92" s="38">
        <v>907.1548</v>
      </c>
      <c r="BL92" s="38">
        <v>-907.1548</v>
      </c>
      <c r="BM92" s="37">
        <v>-0.29029</v>
      </c>
      <c r="BN92" s="37">
        <v>9.69191</v>
      </c>
      <c r="BO92" s="37">
        <v>0.0</v>
      </c>
      <c r="BP92" s="37">
        <v>0.0</v>
      </c>
    </row>
    <row r="93">
      <c r="A93" s="1"/>
      <c r="B93" s="37">
        <v>88.0</v>
      </c>
      <c r="C93" s="37">
        <v>2107.0</v>
      </c>
      <c r="D93" s="37">
        <v>9.69191</v>
      </c>
      <c r="E93" s="37">
        <v>2.9E-4</v>
      </c>
      <c r="F93" s="37">
        <v>0.0</v>
      </c>
      <c r="G93" s="37">
        <v>0.0</v>
      </c>
      <c r="H93" s="37">
        <v>0.0</v>
      </c>
      <c r="I93" s="37">
        <v>0.0</v>
      </c>
      <c r="J93" s="37">
        <v>0.0</v>
      </c>
      <c r="K93" s="37">
        <v>0.0</v>
      </c>
      <c r="L93" s="37">
        <v>0.0</v>
      </c>
      <c r="M93" s="37">
        <v>0.0</v>
      </c>
      <c r="N93" s="37">
        <v>0.0</v>
      </c>
      <c r="O93" s="37">
        <v>0.0</v>
      </c>
      <c r="P93" s="37">
        <v>0.0</v>
      </c>
      <c r="Q93" s="37">
        <v>0.0</v>
      </c>
      <c r="R93" s="37">
        <v>0.0</v>
      </c>
      <c r="S93" s="37">
        <v>0.0</v>
      </c>
      <c r="T93" s="37">
        <v>0.0</v>
      </c>
      <c r="U93" s="37">
        <v>0.0</v>
      </c>
      <c r="V93" s="37">
        <v>0.0</v>
      </c>
      <c r="W93" s="37">
        <v>0.0</v>
      </c>
      <c r="X93" s="37">
        <v>0.0</v>
      </c>
      <c r="Y93" s="37">
        <v>0.0</v>
      </c>
      <c r="Z93" s="37">
        <v>0.0</v>
      </c>
      <c r="AA93" s="37">
        <v>0.0</v>
      </c>
      <c r="AB93" s="37">
        <v>0.0</v>
      </c>
      <c r="AC93" s="37">
        <v>0.0</v>
      </c>
      <c r="AD93" s="37">
        <v>0.0</v>
      </c>
      <c r="AE93" s="37">
        <v>0.0</v>
      </c>
      <c r="AF93" s="37">
        <v>0.0</v>
      </c>
      <c r="AG93" s="37">
        <v>0.0</v>
      </c>
      <c r="AH93" s="37">
        <v>0.0</v>
      </c>
      <c r="AI93" s="37">
        <v>0.0</v>
      </c>
      <c r="AJ93" s="37">
        <v>0.0</v>
      </c>
      <c r="AK93" s="37">
        <v>0.0</v>
      </c>
      <c r="AL93" s="37">
        <v>0.0</v>
      </c>
      <c r="AM93" s="37">
        <v>0.0</v>
      </c>
      <c r="AN93" s="37">
        <v>0.0</v>
      </c>
      <c r="AO93" s="37">
        <v>0.0</v>
      </c>
      <c r="AP93" s="37">
        <v>0.0</v>
      </c>
      <c r="AQ93" s="37">
        <v>0.0</v>
      </c>
      <c r="AR93" s="37">
        <v>0.0</v>
      </c>
      <c r="AS93" s="37">
        <v>0.0</v>
      </c>
      <c r="AT93" s="38">
        <v>257.5881</v>
      </c>
      <c r="AU93" s="37">
        <v>0.0</v>
      </c>
      <c r="AV93" s="37">
        <v>0.0</v>
      </c>
      <c r="AW93" s="37">
        <v>0.0</v>
      </c>
      <c r="AX93" s="37">
        <v>0.0</v>
      </c>
      <c r="AY93" s="38">
        <v>257.5881</v>
      </c>
      <c r="AZ93" s="37">
        <v>0.0</v>
      </c>
      <c r="BA93" s="37">
        <v>0.0</v>
      </c>
      <c r="BB93" s="37">
        <v>0.0</v>
      </c>
      <c r="BC93" s="37">
        <v>0.0</v>
      </c>
      <c r="BD93" s="37">
        <v>0.0</v>
      </c>
      <c r="BE93" s="37">
        <v>0.0</v>
      </c>
      <c r="BF93" s="37">
        <v>0.0</v>
      </c>
      <c r="BG93" s="37">
        <v>0.0</v>
      </c>
      <c r="BH93" s="37">
        <v>0.0</v>
      </c>
      <c r="BI93" s="37">
        <v>0.0</v>
      </c>
      <c r="BJ93" s="37">
        <v>0.0</v>
      </c>
      <c r="BK93" s="38">
        <v>257.5881</v>
      </c>
      <c r="BL93" s="38">
        <v>-257.5881</v>
      </c>
      <c r="BM93" s="37">
        <v>-0.0747</v>
      </c>
      <c r="BN93" s="37">
        <v>9.69191</v>
      </c>
      <c r="BO93" s="37">
        <v>0.0</v>
      </c>
      <c r="BP93" s="37">
        <v>0.0</v>
      </c>
    </row>
    <row r="94">
      <c r="A94" s="1"/>
      <c r="B94" s="37">
        <v>89.0</v>
      </c>
      <c r="C94" s="37">
        <v>2108.0</v>
      </c>
      <c r="D94" s="37">
        <v>9.69191</v>
      </c>
      <c r="E94" s="37">
        <v>2.6E-4</v>
      </c>
      <c r="F94" s="37">
        <v>0.0</v>
      </c>
      <c r="G94" s="37">
        <v>0.0</v>
      </c>
      <c r="H94" s="37">
        <v>0.0</v>
      </c>
      <c r="I94" s="37">
        <v>0.0</v>
      </c>
      <c r="J94" s="37">
        <v>0.0</v>
      </c>
      <c r="K94" s="37">
        <v>0.0</v>
      </c>
      <c r="L94" s="37">
        <v>0.0</v>
      </c>
      <c r="M94" s="37">
        <v>0.0</v>
      </c>
      <c r="N94" s="37">
        <v>0.0</v>
      </c>
      <c r="O94" s="37">
        <v>0.0</v>
      </c>
      <c r="P94" s="37">
        <v>0.0</v>
      </c>
      <c r="Q94" s="37">
        <v>0.0</v>
      </c>
      <c r="R94" s="37">
        <v>0.0</v>
      </c>
      <c r="S94" s="37">
        <v>0.0</v>
      </c>
      <c r="T94" s="37">
        <v>0.0</v>
      </c>
      <c r="U94" s="37">
        <v>0.0</v>
      </c>
      <c r="V94" s="37">
        <v>0.0</v>
      </c>
      <c r="W94" s="37">
        <v>0.0</v>
      </c>
      <c r="X94" s="37">
        <v>0.0</v>
      </c>
      <c r="Y94" s="37">
        <v>0.0</v>
      </c>
      <c r="Z94" s="37">
        <v>0.0</v>
      </c>
      <c r="AA94" s="37">
        <v>0.0</v>
      </c>
      <c r="AB94" s="37">
        <v>0.0</v>
      </c>
      <c r="AC94" s="37">
        <v>0.0</v>
      </c>
      <c r="AD94" s="37">
        <v>0.0</v>
      </c>
      <c r="AE94" s="37">
        <v>0.0</v>
      </c>
      <c r="AF94" s="37">
        <v>0.0</v>
      </c>
      <c r="AG94" s="37">
        <v>0.0</v>
      </c>
      <c r="AH94" s="37">
        <v>0.0</v>
      </c>
      <c r="AI94" s="37">
        <v>0.0</v>
      </c>
      <c r="AJ94" s="37">
        <v>0.0</v>
      </c>
      <c r="AK94" s="37">
        <v>0.0</v>
      </c>
      <c r="AL94" s="37">
        <v>0.0</v>
      </c>
      <c r="AM94" s="37">
        <v>0.0</v>
      </c>
      <c r="AN94" s="37">
        <v>0.0</v>
      </c>
      <c r="AO94" s="37">
        <v>0.0</v>
      </c>
      <c r="AP94" s="37">
        <v>0.0</v>
      </c>
      <c r="AQ94" s="37">
        <v>0.0</v>
      </c>
      <c r="AR94" s="37">
        <v>0.0</v>
      </c>
      <c r="AS94" s="37">
        <v>0.0</v>
      </c>
      <c r="AT94" s="38">
        <v>33.6487</v>
      </c>
      <c r="AU94" s="37">
        <v>0.0</v>
      </c>
      <c r="AV94" s="37">
        <v>0.0</v>
      </c>
      <c r="AW94" s="37">
        <v>0.0</v>
      </c>
      <c r="AX94" s="37">
        <v>0.0</v>
      </c>
      <c r="AY94" s="38">
        <v>33.6487</v>
      </c>
      <c r="AZ94" s="37">
        <v>0.0</v>
      </c>
      <c r="BA94" s="37">
        <v>0.0</v>
      </c>
      <c r="BB94" s="37">
        <v>0.0</v>
      </c>
      <c r="BC94" s="37">
        <v>0.0</v>
      </c>
      <c r="BD94" s="37">
        <v>0.0</v>
      </c>
      <c r="BE94" s="37">
        <v>0.0</v>
      </c>
      <c r="BF94" s="37">
        <v>0.0</v>
      </c>
      <c r="BG94" s="37">
        <v>0.0</v>
      </c>
      <c r="BH94" s="37">
        <v>0.0</v>
      </c>
      <c r="BI94" s="37">
        <v>0.0</v>
      </c>
      <c r="BJ94" s="37">
        <v>0.0</v>
      </c>
      <c r="BK94" s="38">
        <v>33.6487</v>
      </c>
      <c r="BL94" s="38">
        <v>-33.6487</v>
      </c>
      <c r="BM94" s="37">
        <v>-0.00875</v>
      </c>
      <c r="BN94" s="37">
        <v>9.69191</v>
      </c>
      <c r="BO94" s="37">
        <v>0.0</v>
      </c>
      <c r="BP94" s="37">
        <v>0.0</v>
      </c>
    </row>
    <row r="95">
      <c r="A95" s="1"/>
      <c r="B95" s="37">
        <v>90.0</v>
      </c>
      <c r="C95" s="37">
        <v>2109.0</v>
      </c>
      <c r="D95" s="37">
        <v>9.69191</v>
      </c>
      <c r="E95" s="37">
        <v>2.4E-4</v>
      </c>
      <c r="F95" s="37">
        <v>0.0</v>
      </c>
      <c r="G95" s="37">
        <v>0.0</v>
      </c>
      <c r="H95" s="37">
        <v>0.0</v>
      </c>
      <c r="I95" s="37">
        <v>0.0</v>
      </c>
      <c r="J95" s="37">
        <v>0.0</v>
      </c>
      <c r="K95" s="37">
        <v>0.0</v>
      </c>
      <c r="L95" s="37">
        <v>0.0</v>
      </c>
      <c r="M95" s="37">
        <v>0.0</v>
      </c>
      <c r="N95" s="37">
        <v>0.0</v>
      </c>
      <c r="O95" s="37">
        <v>0.0</v>
      </c>
      <c r="P95" s="37">
        <v>0.0</v>
      </c>
      <c r="Q95" s="37">
        <v>0.0</v>
      </c>
      <c r="R95" s="37">
        <v>0.0</v>
      </c>
      <c r="S95" s="37">
        <v>0.0</v>
      </c>
      <c r="T95" s="37">
        <v>0.0</v>
      </c>
      <c r="U95" s="37">
        <v>0.0</v>
      </c>
      <c r="V95" s="37">
        <v>0.0</v>
      </c>
      <c r="W95" s="37">
        <v>0.0</v>
      </c>
      <c r="X95" s="37">
        <v>0.0</v>
      </c>
      <c r="Y95" s="37">
        <v>0.0</v>
      </c>
      <c r="Z95" s="37">
        <v>0.0</v>
      </c>
      <c r="AA95" s="37">
        <v>0.0</v>
      </c>
      <c r="AB95" s="37">
        <v>0.0</v>
      </c>
      <c r="AC95" s="37">
        <v>0.0</v>
      </c>
      <c r="AD95" s="37">
        <v>0.0</v>
      </c>
      <c r="AE95" s="37">
        <v>0.0</v>
      </c>
      <c r="AF95" s="37">
        <v>0.0</v>
      </c>
      <c r="AG95" s="37">
        <v>0.0</v>
      </c>
      <c r="AH95" s="37">
        <v>0.0</v>
      </c>
      <c r="AI95" s="37">
        <v>0.0</v>
      </c>
      <c r="AJ95" s="37">
        <v>0.0</v>
      </c>
      <c r="AK95" s="37">
        <v>0.0</v>
      </c>
      <c r="AL95" s="37">
        <v>0.0</v>
      </c>
      <c r="AM95" s="37">
        <v>0.0</v>
      </c>
      <c r="AN95" s="37">
        <v>0.0</v>
      </c>
      <c r="AO95" s="37">
        <v>0.0</v>
      </c>
      <c r="AP95" s="37">
        <v>0.0</v>
      </c>
      <c r="AQ95" s="37">
        <v>0.0</v>
      </c>
      <c r="AR95" s="37">
        <v>0.0</v>
      </c>
      <c r="AS95" s="37">
        <v>0.0</v>
      </c>
      <c r="AT95" s="38">
        <v>0.0</v>
      </c>
      <c r="AU95" s="37">
        <v>0.0</v>
      </c>
      <c r="AV95" s="37">
        <v>0.0</v>
      </c>
      <c r="AW95" s="37">
        <v>0.0</v>
      </c>
      <c r="AX95" s="37">
        <v>0.0</v>
      </c>
      <c r="AY95" s="38">
        <v>0.0</v>
      </c>
      <c r="AZ95" s="37">
        <v>0.0</v>
      </c>
      <c r="BA95" s="37">
        <v>0.0</v>
      </c>
      <c r="BB95" s="37">
        <v>0.0</v>
      </c>
      <c r="BC95" s="37">
        <v>0.0</v>
      </c>
      <c r="BD95" s="37">
        <v>0.0</v>
      </c>
      <c r="BE95" s="37">
        <v>0.0</v>
      </c>
      <c r="BF95" s="37">
        <v>0.0</v>
      </c>
      <c r="BG95" s="37">
        <v>0.0</v>
      </c>
      <c r="BH95" s="37">
        <v>0.0</v>
      </c>
      <c r="BI95" s="37">
        <v>0.0</v>
      </c>
      <c r="BJ95" s="37">
        <v>0.0</v>
      </c>
      <c r="BK95" s="38">
        <v>0.0</v>
      </c>
      <c r="BL95" s="38">
        <v>0.0</v>
      </c>
      <c r="BM95" s="37">
        <v>0.0</v>
      </c>
      <c r="BN95" s="37">
        <v>9.69191</v>
      </c>
      <c r="BO95" s="37">
        <v>0.0</v>
      </c>
      <c r="BP95" s="37">
        <v>0.0</v>
      </c>
    </row>
    <row r="96">
      <c r="A96" s="1"/>
      <c r="B96" s="37">
        <v>91.0</v>
      </c>
      <c r="C96" s="37">
        <v>2110.0</v>
      </c>
      <c r="D96" s="37">
        <v>9.69191</v>
      </c>
      <c r="E96" s="37">
        <v>2.2E-4</v>
      </c>
      <c r="F96" s="37">
        <v>0.0</v>
      </c>
      <c r="G96" s="37">
        <v>0.0</v>
      </c>
      <c r="H96" s="37">
        <v>0.0</v>
      </c>
      <c r="I96" s="37">
        <v>0.0</v>
      </c>
      <c r="J96" s="37">
        <v>0.0</v>
      </c>
      <c r="K96" s="37">
        <v>0.0</v>
      </c>
      <c r="L96" s="37">
        <v>0.0</v>
      </c>
      <c r="M96" s="37">
        <v>0.0</v>
      </c>
      <c r="N96" s="37">
        <v>0.0</v>
      </c>
      <c r="O96" s="37">
        <v>0.0</v>
      </c>
      <c r="P96" s="37">
        <v>0.0</v>
      </c>
      <c r="Q96" s="37">
        <v>0.0</v>
      </c>
      <c r="R96" s="37">
        <v>0.0</v>
      </c>
      <c r="S96" s="37">
        <v>0.0</v>
      </c>
      <c r="T96" s="37">
        <v>0.0</v>
      </c>
      <c r="U96" s="37">
        <v>0.0</v>
      </c>
      <c r="V96" s="37">
        <v>0.0</v>
      </c>
      <c r="W96" s="37">
        <v>0.0</v>
      </c>
      <c r="X96" s="37">
        <v>0.0</v>
      </c>
      <c r="Y96" s="37">
        <v>0.0</v>
      </c>
      <c r="Z96" s="37">
        <v>0.0</v>
      </c>
      <c r="AA96" s="37">
        <v>0.0</v>
      </c>
      <c r="AB96" s="37">
        <v>0.0</v>
      </c>
      <c r="AC96" s="37">
        <v>0.0</v>
      </c>
      <c r="AD96" s="37">
        <v>0.0</v>
      </c>
      <c r="AE96" s="37">
        <v>0.0</v>
      </c>
      <c r="AF96" s="37">
        <v>0.0</v>
      </c>
      <c r="AG96" s="37">
        <v>0.0</v>
      </c>
      <c r="AH96" s="37">
        <v>0.0</v>
      </c>
      <c r="AI96" s="37">
        <v>0.0</v>
      </c>
      <c r="AJ96" s="37">
        <v>0.0</v>
      </c>
      <c r="AK96" s="37">
        <v>0.0</v>
      </c>
      <c r="AL96" s="37">
        <v>0.0</v>
      </c>
      <c r="AM96" s="37">
        <v>0.0</v>
      </c>
      <c r="AN96" s="37">
        <v>0.0</v>
      </c>
      <c r="AO96" s="37">
        <v>0.0</v>
      </c>
      <c r="AP96" s="37">
        <v>0.0</v>
      </c>
      <c r="AQ96" s="37">
        <v>0.0</v>
      </c>
      <c r="AR96" s="37">
        <v>0.0</v>
      </c>
      <c r="AS96" s="37">
        <v>0.0</v>
      </c>
      <c r="AT96" s="38">
        <v>0.0</v>
      </c>
      <c r="AU96" s="37">
        <v>0.0</v>
      </c>
      <c r="AV96" s="37">
        <v>0.0</v>
      </c>
      <c r="AW96" s="37">
        <v>0.0</v>
      </c>
      <c r="AX96" s="37">
        <v>0.0</v>
      </c>
      <c r="AY96" s="38">
        <v>0.0</v>
      </c>
      <c r="AZ96" s="37">
        <v>0.0</v>
      </c>
      <c r="BA96" s="37">
        <v>0.0</v>
      </c>
      <c r="BB96" s="37">
        <v>0.0</v>
      </c>
      <c r="BC96" s="37">
        <v>0.0</v>
      </c>
      <c r="BD96" s="37">
        <v>0.0</v>
      </c>
      <c r="BE96" s="37">
        <v>0.0</v>
      </c>
      <c r="BF96" s="37">
        <v>0.0</v>
      </c>
      <c r="BG96" s="37">
        <v>0.0</v>
      </c>
      <c r="BH96" s="37">
        <v>0.0</v>
      </c>
      <c r="BI96" s="37">
        <v>0.0</v>
      </c>
      <c r="BJ96" s="37">
        <v>0.0</v>
      </c>
      <c r="BK96" s="38">
        <v>0.0</v>
      </c>
      <c r="BL96" s="38">
        <v>0.0</v>
      </c>
      <c r="BM96" s="37">
        <v>0.0</v>
      </c>
      <c r="BN96" s="37">
        <v>9.69191</v>
      </c>
      <c r="BO96" s="37">
        <v>0.0</v>
      </c>
      <c r="BP96" s="37">
        <v>0.0</v>
      </c>
    </row>
    <row r="97">
      <c r="A97" s="1"/>
      <c r="B97" s="37">
        <v>92.0</v>
      </c>
      <c r="C97" s="37">
        <v>2111.0</v>
      </c>
      <c r="D97" s="37">
        <v>9.69191</v>
      </c>
      <c r="E97" s="37">
        <v>2.0E-4</v>
      </c>
      <c r="F97" s="37">
        <v>0.0</v>
      </c>
      <c r="G97" s="37">
        <v>0.0</v>
      </c>
      <c r="H97" s="37">
        <v>0.0</v>
      </c>
      <c r="I97" s="37">
        <v>0.0</v>
      </c>
      <c r="J97" s="37">
        <v>0.0</v>
      </c>
      <c r="K97" s="37">
        <v>0.0</v>
      </c>
      <c r="L97" s="37">
        <v>0.0</v>
      </c>
      <c r="M97" s="37">
        <v>0.0</v>
      </c>
      <c r="N97" s="37">
        <v>0.0</v>
      </c>
      <c r="O97" s="37">
        <v>0.0</v>
      </c>
      <c r="P97" s="37">
        <v>0.0</v>
      </c>
      <c r="Q97" s="37">
        <v>0.0</v>
      </c>
      <c r="R97" s="37">
        <v>0.0</v>
      </c>
      <c r="S97" s="37">
        <v>0.0</v>
      </c>
      <c r="T97" s="37">
        <v>0.0</v>
      </c>
      <c r="U97" s="37">
        <v>0.0</v>
      </c>
      <c r="V97" s="37">
        <v>0.0</v>
      </c>
      <c r="W97" s="37">
        <v>0.0</v>
      </c>
      <c r="X97" s="37">
        <v>0.0</v>
      </c>
      <c r="Y97" s="37">
        <v>0.0</v>
      </c>
      <c r="Z97" s="37">
        <v>0.0</v>
      </c>
      <c r="AA97" s="37">
        <v>0.0</v>
      </c>
      <c r="AB97" s="37">
        <v>0.0</v>
      </c>
      <c r="AC97" s="37">
        <v>0.0</v>
      </c>
      <c r="AD97" s="37">
        <v>0.0</v>
      </c>
      <c r="AE97" s="37">
        <v>0.0</v>
      </c>
      <c r="AF97" s="37">
        <v>0.0</v>
      </c>
      <c r="AG97" s="37">
        <v>0.0</v>
      </c>
      <c r="AH97" s="37">
        <v>0.0</v>
      </c>
      <c r="AI97" s="37">
        <v>0.0</v>
      </c>
      <c r="AJ97" s="37">
        <v>0.0</v>
      </c>
      <c r="AK97" s="37">
        <v>0.0</v>
      </c>
      <c r="AL97" s="37">
        <v>0.0</v>
      </c>
      <c r="AM97" s="37">
        <v>0.0</v>
      </c>
      <c r="AN97" s="37">
        <v>0.0</v>
      </c>
      <c r="AO97" s="37">
        <v>0.0</v>
      </c>
      <c r="AP97" s="37">
        <v>0.0</v>
      </c>
      <c r="AQ97" s="37">
        <v>0.0</v>
      </c>
      <c r="AR97" s="37">
        <v>0.0</v>
      </c>
      <c r="AS97" s="37">
        <v>0.0</v>
      </c>
      <c r="AT97" s="38">
        <v>0.0</v>
      </c>
      <c r="AU97" s="37">
        <v>0.0</v>
      </c>
      <c r="AV97" s="37">
        <v>0.0</v>
      </c>
      <c r="AW97" s="37">
        <v>0.0</v>
      </c>
      <c r="AX97" s="37">
        <v>0.0</v>
      </c>
      <c r="AY97" s="38">
        <v>0.0</v>
      </c>
      <c r="AZ97" s="37">
        <v>0.0</v>
      </c>
      <c r="BA97" s="37">
        <v>0.0</v>
      </c>
      <c r="BB97" s="37">
        <v>0.0</v>
      </c>
      <c r="BC97" s="37">
        <v>0.0</v>
      </c>
      <c r="BD97" s="37">
        <v>0.0</v>
      </c>
      <c r="BE97" s="37">
        <v>0.0</v>
      </c>
      <c r="BF97" s="37">
        <v>0.0</v>
      </c>
      <c r="BG97" s="37">
        <v>0.0</v>
      </c>
      <c r="BH97" s="37">
        <v>0.0</v>
      </c>
      <c r="BI97" s="37">
        <v>0.0</v>
      </c>
      <c r="BJ97" s="37">
        <v>0.0</v>
      </c>
      <c r="BK97" s="38">
        <v>0.0</v>
      </c>
      <c r="BL97" s="38">
        <v>0.0</v>
      </c>
      <c r="BM97" s="37">
        <v>0.0</v>
      </c>
      <c r="BN97" s="37">
        <v>9.69191</v>
      </c>
      <c r="BO97" s="37">
        <v>0.0</v>
      </c>
      <c r="BP97" s="37">
        <v>0.0</v>
      </c>
    </row>
    <row r="98">
      <c r="A98" s="1"/>
      <c r="B98" s="37">
        <v>93.0</v>
      </c>
      <c r="C98" s="37">
        <v>2112.0</v>
      </c>
      <c r="D98" s="37">
        <v>9.69191</v>
      </c>
      <c r="E98" s="37">
        <v>1.8E-4</v>
      </c>
      <c r="F98" s="37">
        <v>0.0</v>
      </c>
      <c r="G98" s="37">
        <v>0.0</v>
      </c>
      <c r="H98" s="37">
        <v>0.0</v>
      </c>
      <c r="I98" s="37">
        <v>0.0</v>
      </c>
      <c r="J98" s="37">
        <v>0.0</v>
      </c>
      <c r="K98" s="37">
        <v>0.0</v>
      </c>
      <c r="L98" s="37">
        <v>0.0</v>
      </c>
      <c r="M98" s="37">
        <v>0.0</v>
      </c>
      <c r="N98" s="37">
        <v>0.0</v>
      </c>
      <c r="O98" s="37">
        <v>0.0</v>
      </c>
      <c r="P98" s="37">
        <v>0.0</v>
      </c>
      <c r="Q98" s="37">
        <v>0.0</v>
      </c>
      <c r="R98" s="37">
        <v>0.0</v>
      </c>
      <c r="S98" s="37">
        <v>0.0</v>
      </c>
      <c r="T98" s="37">
        <v>0.0</v>
      </c>
      <c r="U98" s="37">
        <v>0.0</v>
      </c>
      <c r="V98" s="37">
        <v>0.0</v>
      </c>
      <c r="W98" s="37">
        <v>0.0</v>
      </c>
      <c r="X98" s="37">
        <v>0.0</v>
      </c>
      <c r="Y98" s="37">
        <v>0.0</v>
      </c>
      <c r="Z98" s="37">
        <v>0.0</v>
      </c>
      <c r="AA98" s="37">
        <v>0.0</v>
      </c>
      <c r="AB98" s="37">
        <v>0.0</v>
      </c>
      <c r="AC98" s="37">
        <v>0.0</v>
      </c>
      <c r="AD98" s="37">
        <v>0.0</v>
      </c>
      <c r="AE98" s="37">
        <v>0.0</v>
      </c>
      <c r="AF98" s="37">
        <v>0.0</v>
      </c>
      <c r="AG98" s="37">
        <v>0.0</v>
      </c>
      <c r="AH98" s="37">
        <v>0.0</v>
      </c>
      <c r="AI98" s="37">
        <v>0.0</v>
      </c>
      <c r="AJ98" s="37">
        <v>0.0</v>
      </c>
      <c r="AK98" s="37">
        <v>0.0</v>
      </c>
      <c r="AL98" s="37">
        <v>0.0</v>
      </c>
      <c r="AM98" s="37">
        <v>0.0</v>
      </c>
      <c r="AN98" s="37">
        <v>0.0</v>
      </c>
      <c r="AO98" s="37">
        <v>0.0</v>
      </c>
      <c r="AP98" s="37">
        <v>0.0</v>
      </c>
      <c r="AQ98" s="37">
        <v>0.0</v>
      </c>
      <c r="AR98" s="37">
        <v>0.0</v>
      </c>
      <c r="AS98" s="37">
        <v>0.0</v>
      </c>
      <c r="AT98" s="38">
        <v>0.0</v>
      </c>
      <c r="AU98" s="37">
        <v>0.0</v>
      </c>
      <c r="AV98" s="37">
        <v>0.0</v>
      </c>
      <c r="AW98" s="37">
        <v>0.0</v>
      </c>
      <c r="AX98" s="37">
        <v>0.0</v>
      </c>
      <c r="AY98" s="38">
        <v>0.0</v>
      </c>
      <c r="AZ98" s="37">
        <v>0.0</v>
      </c>
      <c r="BA98" s="37">
        <v>0.0</v>
      </c>
      <c r="BB98" s="37">
        <v>0.0</v>
      </c>
      <c r="BC98" s="37">
        <v>0.0</v>
      </c>
      <c r="BD98" s="37">
        <v>0.0</v>
      </c>
      <c r="BE98" s="37">
        <v>0.0</v>
      </c>
      <c r="BF98" s="37">
        <v>0.0</v>
      </c>
      <c r="BG98" s="37">
        <v>0.0</v>
      </c>
      <c r="BH98" s="37">
        <v>0.0</v>
      </c>
      <c r="BI98" s="37">
        <v>0.0</v>
      </c>
      <c r="BJ98" s="37">
        <v>0.0</v>
      </c>
      <c r="BK98" s="38">
        <v>0.0</v>
      </c>
      <c r="BL98" s="38">
        <v>0.0</v>
      </c>
      <c r="BM98" s="37">
        <v>0.0</v>
      </c>
      <c r="BN98" s="37">
        <v>9.69191</v>
      </c>
      <c r="BO98" s="37">
        <v>0.0</v>
      </c>
      <c r="BP98" s="37">
        <v>0.0</v>
      </c>
    </row>
    <row r="99">
      <c r="A99" s="1"/>
      <c r="B99" s="37">
        <v>94.0</v>
      </c>
      <c r="C99" s="37">
        <v>2113.0</v>
      </c>
      <c r="D99" s="37">
        <v>9.69191</v>
      </c>
      <c r="E99" s="37">
        <v>1.6E-4</v>
      </c>
      <c r="F99" s="37">
        <v>0.0</v>
      </c>
      <c r="G99" s="37">
        <v>0.0</v>
      </c>
      <c r="H99" s="37">
        <v>0.0</v>
      </c>
      <c r="I99" s="37">
        <v>0.0</v>
      </c>
      <c r="J99" s="37">
        <v>0.0</v>
      </c>
      <c r="K99" s="37">
        <v>0.0</v>
      </c>
      <c r="L99" s="37">
        <v>0.0</v>
      </c>
      <c r="M99" s="37">
        <v>0.0</v>
      </c>
      <c r="N99" s="37">
        <v>0.0</v>
      </c>
      <c r="O99" s="37">
        <v>0.0</v>
      </c>
      <c r="P99" s="37">
        <v>0.0</v>
      </c>
      <c r="Q99" s="37">
        <v>0.0</v>
      </c>
      <c r="R99" s="37">
        <v>0.0</v>
      </c>
      <c r="S99" s="37">
        <v>0.0</v>
      </c>
      <c r="T99" s="37">
        <v>0.0</v>
      </c>
      <c r="U99" s="37">
        <v>0.0</v>
      </c>
      <c r="V99" s="37">
        <v>0.0</v>
      </c>
      <c r="W99" s="37">
        <v>0.0</v>
      </c>
      <c r="X99" s="37">
        <v>0.0</v>
      </c>
      <c r="Y99" s="37">
        <v>0.0</v>
      </c>
      <c r="Z99" s="37">
        <v>0.0</v>
      </c>
      <c r="AA99" s="37">
        <v>0.0</v>
      </c>
      <c r="AB99" s="37">
        <v>0.0</v>
      </c>
      <c r="AC99" s="37">
        <v>0.0</v>
      </c>
      <c r="AD99" s="37">
        <v>0.0</v>
      </c>
      <c r="AE99" s="37">
        <v>0.0</v>
      </c>
      <c r="AF99" s="37">
        <v>0.0</v>
      </c>
      <c r="AG99" s="37">
        <v>0.0</v>
      </c>
      <c r="AH99" s="37">
        <v>0.0</v>
      </c>
      <c r="AI99" s="37">
        <v>0.0</v>
      </c>
      <c r="AJ99" s="37">
        <v>0.0</v>
      </c>
      <c r="AK99" s="37">
        <v>0.0</v>
      </c>
      <c r="AL99" s="37">
        <v>0.0</v>
      </c>
      <c r="AM99" s="37">
        <v>0.0</v>
      </c>
      <c r="AN99" s="37">
        <v>0.0</v>
      </c>
      <c r="AO99" s="37">
        <v>0.0</v>
      </c>
      <c r="AP99" s="37">
        <v>0.0</v>
      </c>
      <c r="AQ99" s="37">
        <v>0.0</v>
      </c>
      <c r="AR99" s="37">
        <v>0.0</v>
      </c>
      <c r="AS99" s="37">
        <v>0.0</v>
      </c>
      <c r="AT99" s="38">
        <v>0.0</v>
      </c>
      <c r="AU99" s="37">
        <v>0.0</v>
      </c>
      <c r="AV99" s="37">
        <v>0.0</v>
      </c>
      <c r="AW99" s="37">
        <v>0.0</v>
      </c>
      <c r="AX99" s="37">
        <v>0.0</v>
      </c>
      <c r="AY99" s="38">
        <v>0.0</v>
      </c>
      <c r="AZ99" s="37">
        <v>0.0</v>
      </c>
      <c r="BA99" s="37">
        <v>0.0</v>
      </c>
      <c r="BB99" s="37">
        <v>0.0</v>
      </c>
      <c r="BC99" s="37">
        <v>0.0</v>
      </c>
      <c r="BD99" s="37">
        <v>0.0</v>
      </c>
      <c r="BE99" s="37">
        <v>0.0</v>
      </c>
      <c r="BF99" s="37">
        <v>0.0</v>
      </c>
      <c r="BG99" s="37">
        <v>0.0</v>
      </c>
      <c r="BH99" s="37">
        <v>0.0</v>
      </c>
      <c r="BI99" s="37">
        <v>0.0</v>
      </c>
      <c r="BJ99" s="37">
        <v>0.0</v>
      </c>
      <c r="BK99" s="38">
        <v>0.0</v>
      </c>
      <c r="BL99" s="38">
        <v>0.0</v>
      </c>
      <c r="BM99" s="37">
        <v>0.0</v>
      </c>
      <c r="BN99" s="37">
        <v>9.69191</v>
      </c>
      <c r="BO99" s="37">
        <v>0.0</v>
      </c>
      <c r="BP99" s="37">
        <v>0.0</v>
      </c>
    </row>
    <row r="100">
      <c r="A100" s="1"/>
      <c r="B100" s="37">
        <v>95.0</v>
      </c>
      <c r="C100" s="37">
        <v>2114.0</v>
      </c>
      <c r="D100" s="37">
        <v>9.69191</v>
      </c>
      <c r="E100" s="37">
        <v>1.5E-4</v>
      </c>
      <c r="F100" s="37">
        <v>0.0</v>
      </c>
      <c r="G100" s="37">
        <v>0.0</v>
      </c>
      <c r="H100" s="37">
        <v>0.0</v>
      </c>
      <c r="I100" s="37">
        <v>0.0</v>
      </c>
      <c r="J100" s="37">
        <v>0.0</v>
      </c>
      <c r="K100" s="37">
        <v>0.0</v>
      </c>
      <c r="L100" s="37">
        <v>0.0</v>
      </c>
      <c r="M100" s="37">
        <v>0.0</v>
      </c>
      <c r="N100" s="37">
        <v>0.0</v>
      </c>
      <c r="O100" s="37">
        <v>0.0</v>
      </c>
      <c r="P100" s="37">
        <v>0.0</v>
      </c>
      <c r="Q100" s="37">
        <v>0.0</v>
      </c>
      <c r="R100" s="37">
        <v>0.0</v>
      </c>
      <c r="S100" s="37">
        <v>0.0</v>
      </c>
      <c r="T100" s="37">
        <v>0.0</v>
      </c>
      <c r="U100" s="37">
        <v>0.0</v>
      </c>
      <c r="V100" s="37">
        <v>0.0</v>
      </c>
      <c r="W100" s="37">
        <v>0.0</v>
      </c>
      <c r="X100" s="37">
        <v>0.0</v>
      </c>
      <c r="Y100" s="37">
        <v>0.0</v>
      </c>
      <c r="Z100" s="37">
        <v>0.0</v>
      </c>
      <c r="AA100" s="37">
        <v>0.0</v>
      </c>
      <c r="AB100" s="37">
        <v>0.0</v>
      </c>
      <c r="AC100" s="37">
        <v>0.0</v>
      </c>
      <c r="AD100" s="37">
        <v>0.0</v>
      </c>
      <c r="AE100" s="37">
        <v>0.0</v>
      </c>
      <c r="AF100" s="37">
        <v>0.0</v>
      </c>
      <c r="AG100" s="37">
        <v>0.0</v>
      </c>
      <c r="AH100" s="37">
        <v>0.0</v>
      </c>
      <c r="AI100" s="37">
        <v>0.0</v>
      </c>
      <c r="AJ100" s="37">
        <v>0.0</v>
      </c>
      <c r="AK100" s="37">
        <v>0.0</v>
      </c>
      <c r="AL100" s="37">
        <v>0.0</v>
      </c>
      <c r="AM100" s="37">
        <v>0.0</v>
      </c>
      <c r="AN100" s="37">
        <v>0.0</v>
      </c>
      <c r="AO100" s="37">
        <v>0.0</v>
      </c>
      <c r="AP100" s="37">
        <v>0.0</v>
      </c>
      <c r="AQ100" s="37">
        <v>0.0</v>
      </c>
      <c r="AR100" s="37">
        <v>0.0</v>
      </c>
      <c r="AS100" s="37">
        <v>0.0</v>
      </c>
      <c r="AT100" s="38">
        <v>0.0</v>
      </c>
      <c r="AU100" s="37">
        <v>0.0</v>
      </c>
      <c r="AV100" s="37">
        <v>0.0</v>
      </c>
      <c r="AW100" s="37">
        <v>0.0</v>
      </c>
      <c r="AX100" s="37">
        <v>0.0</v>
      </c>
      <c r="AY100" s="38">
        <v>0.0</v>
      </c>
      <c r="AZ100" s="37">
        <v>0.0</v>
      </c>
      <c r="BA100" s="37">
        <v>0.0</v>
      </c>
      <c r="BB100" s="37">
        <v>0.0</v>
      </c>
      <c r="BC100" s="37">
        <v>0.0</v>
      </c>
      <c r="BD100" s="37">
        <v>0.0</v>
      </c>
      <c r="BE100" s="37">
        <v>0.0</v>
      </c>
      <c r="BF100" s="37">
        <v>0.0</v>
      </c>
      <c r="BG100" s="37">
        <v>0.0</v>
      </c>
      <c r="BH100" s="37">
        <v>0.0</v>
      </c>
      <c r="BI100" s="37">
        <v>0.0</v>
      </c>
      <c r="BJ100" s="37">
        <v>0.0</v>
      </c>
      <c r="BK100" s="38">
        <v>0.0</v>
      </c>
      <c r="BL100" s="38">
        <v>0.0</v>
      </c>
      <c r="BM100" s="37">
        <v>0.0</v>
      </c>
      <c r="BN100" s="37">
        <v>9.69191</v>
      </c>
      <c r="BO100" s="37">
        <v>0.0</v>
      </c>
      <c r="BP100" s="37">
        <v>0.0</v>
      </c>
    </row>
    <row r="101">
      <c r="A101" s="1"/>
      <c r="B101" s="37">
        <v>96.0</v>
      </c>
      <c r="C101" s="37">
        <v>2115.0</v>
      </c>
      <c r="D101" s="37">
        <v>9.69191</v>
      </c>
      <c r="E101" s="37">
        <v>1.4E-4</v>
      </c>
      <c r="F101" s="37">
        <v>0.0</v>
      </c>
      <c r="G101" s="37">
        <v>0.0</v>
      </c>
      <c r="H101" s="37">
        <v>0.0</v>
      </c>
      <c r="I101" s="37">
        <v>0.0</v>
      </c>
      <c r="J101" s="37">
        <v>0.0</v>
      </c>
      <c r="K101" s="37">
        <v>0.0</v>
      </c>
      <c r="L101" s="37">
        <v>0.0</v>
      </c>
      <c r="M101" s="37">
        <v>0.0</v>
      </c>
      <c r="N101" s="37">
        <v>0.0</v>
      </c>
      <c r="O101" s="37">
        <v>0.0</v>
      </c>
      <c r="P101" s="37">
        <v>0.0</v>
      </c>
      <c r="Q101" s="37">
        <v>0.0</v>
      </c>
      <c r="R101" s="37">
        <v>0.0</v>
      </c>
      <c r="S101" s="37">
        <v>0.0</v>
      </c>
      <c r="T101" s="37">
        <v>0.0</v>
      </c>
      <c r="U101" s="37">
        <v>0.0</v>
      </c>
      <c r="V101" s="37">
        <v>0.0</v>
      </c>
      <c r="W101" s="37">
        <v>0.0</v>
      </c>
      <c r="X101" s="37">
        <v>0.0</v>
      </c>
      <c r="Y101" s="37">
        <v>0.0</v>
      </c>
      <c r="Z101" s="37">
        <v>0.0</v>
      </c>
      <c r="AA101" s="37">
        <v>0.0</v>
      </c>
      <c r="AB101" s="37">
        <v>0.0</v>
      </c>
      <c r="AC101" s="37">
        <v>0.0</v>
      </c>
      <c r="AD101" s="37">
        <v>0.0</v>
      </c>
      <c r="AE101" s="37">
        <v>0.0</v>
      </c>
      <c r="AF101" s="37">
        <v>0.0</v>
      </c>
      <c r="AG101" s="37">
        <v>0.0</v>
      </c>
      <c r="AH101" s="37">
        <v>0.0</v>
      </c>
      <c r="AI101" s="37">
        <v>0.0</v>
      </c>
      <c r="AJ101" s="37">
        <v>0.0</v>
      </c>
      <c r="AK101" s="37">
        <v>0.0</v>
      </c>
      <c r="AL101" s="37">
        <v>0.0</v>
      </c>
      <c r="AM101" s="37">
        <v>0.0</v>
      </c>
      <c r="AN101" s="37">
        <v>0.0</v>
      </c>
      <c r="AO101" s="37">
        <v>0.0</v>
      </c>
      <c r="AP101" s="37">
        <v>0.0</v>
      </c>
      <c r="AQ101" s="37">
        <v>0.0</v>
      </c>
      <c r="AR101" s="37">
        <v>0.0</v>
      </c>
      <c r="AS101" s="37">
        <v>0.0</v>
      </c>
      <c r="AT101" s="38">
        <v>0.0</v>
      </c>
      <c r="AU101" s="37">
        <v>0.0</v>
      </c>
      <c r="AV101" s="37">
        <v>0.0</v>
      </c>
      <c r="AW101" s="37">
        <v>0.0</v>
      </c>
      <c r="AX101" s="37">
        <v>0.0</v>
      </c>
      <c r="AY101" s="38">
        <v>0.0</v>
      </c>
      <c r="AZ101" s="37">
        <v>0.0</v>
      </c>
      <c r="BA101" s="37">
        <v>0.0</v>
      </c>
      <c r="BB101" s="37">
        <v>0.0</v>
      </c>
      <c r="BC101" s="37">
        <v>0.0</v>
      </c>
      <c r="BD101" s="37">
        <v>0.0</v>
      </c>
      <c r="BE101" s="37">
        <v>0.0</v>
      </c>
      <c r="BF101" s="37">
        <v>0.0</v>
      </c>
      <c r="BG101" s="37">
        <v>0.0</v>
      </c>
      <c r="BH101" s="37">
        <v>0.0</v>
      </c>
      <c r="BI101" s="37">
        <v>0.0</v>
      </c>
      <c r="BJ101" s="37">
        <v>0.0</v>
      </c>
      <c r="BK101" s="38">
        <v>0.0</v>
      </c>
      <c r="BL101" s="38">
        <v>0.0</v>
      </c>
      <c r="BM101" s="37">
        <v>0.0</v>
      </c>
      <c r="BN101" s="37">
        <v>9.69191</v>
      </c>
      <c r="BO101" s="37">
        <v>0.0</v>
      </c>
      <c r="BP101" s="37">
        <v>0.0</v>
      </c>
    </row>
    <row r="102">
      <c r="A102" s="1"/>
      <c r="B102" s="37">
        <v>97.0</v>
      </c>
      <c r="C102" s="37">
        <v>2116.0</v>
      </c>
      <c r="D102" s="37">
        <v>9.69191</v>
      </c>
      <c r="E102" s="37">
        <v>1.3E-4</v>
      </c>
      <c r="F102" s="37">
        <v>0.0</v>
      </c>
      <c r="G102" s="37">
        <v>0.0</v>
      </c>
      <c r="H102" s="37">
        <v>0.0</v>
      </c>
      <c r="I102" s="37">
        <v>0.0</v>
      </c>
      <c r="J102" s="37">
        <v>0.0</v>
      </c>
      <c r="K102" s="37">
        <v>0.0</v>
      </c>
      <c r="L102" s="37">
        <v>0.0</v>
      </c>
      <c r="M102" s="37">
        <v>0.0</v>
      </c>
      <c r="N102" s="37">
        <v>0.0</v>
      </c>
      <c r="O102" s="37">
        <v>0.0</v>
      </c>
      <c r="P102" s="37">
        <v>0.0</v>
      </c>
      <c r="Q102" s="37">
        <v>0.0</v>
      </c>
      <c r="R102" s="37">
        <v>0.0</v>
      </c>
      <c r="S102" s="37">
        <v>0.0</v>
      </c>
      <c r="T102" s="37">
        <v>0.0</v>
      </c>
      <c r="U102" s="37">
        <v>0.0</v>
      </c>
      <c r="V102" s="37">
        <v>0.0</v>
      </c>
      <c r="W102" s="37">
        <v>0.0</v>
      </c>
      <c r="X102" s="37">
        <v>0.0</v>
      </c>
      <c r="Y102" s="37">
        <v>0.0</v>
      </c>
      <c r="Z102" s="37">
        <v>0.0</v>
      </c>
      <c r="AA102" s="37">
        <v>0.0</v>
      </c>
      <c r="AB102" s="37">
        <v>0.0</v>
      </c>
      <c r="AC102" s="37">
        <v>0.0</v>
      </c>
      <c r="AD102" s="37">
        <v>0.0</v>
      </c>
      <c r="AE102" s="37">
        <v>0.0</v>
      </c>
      <c r="AF102" s="37">
        <v>0.0</v>
      </c>
      <c r="AG102" s="37">
        <v>0.0</v>
      </c>
      <c r="AH102" s="37">
        <v>0.0</v>
      </c>
      <c r="AI102" s="37">
        <v>0.0</v>
      </c>
      <c r="AJ102" s="37">
        <v>0.0</v>
      </c>
      <c r="AK102" s="37">
        <v>0.0</v>
      </c>
      <c r="AL102" s="37">
        <v>0.0</v>
      </c>
      <c r="AM102" s="37">
        <v>0.0</v>
      </c>
      <c r="AN102" s="37">
        <v>0.0</v>
      </c>
      <c r="AO102" s="37">
        <v>0.0</v>
      </c>
      <c r="AP102" s="37">
        <v>0.0</v>
      </c>
      <c r="AQ102" s="37">
        <v>0.0</v>
      </c>
      <c r="AR102" s="37">
        <v>0.0</v>
      </c>
      <c r="AS102" s="37">
        <v>0.0</v>
      </c>
      <c r="AT102" s="38">
        <v>0.0</v>
      </c>
      <c r="AU102" s="37">
        <v>0.0</v>
      </c>
      <c r="AV102" s="37">
        <v>0.0</v>
      </c>
      <c r="AW102" s="37">
        <v>0.0</v>
      </c>
      <c r="AX102" s="37">
        <v>0.0</v>
      </c>
      <c r="AY102" s="38">
        <v>0.0</v>
      </c>
      <c r="AZ102" s="37">
        <v>0.0</v>
      </c>
      <c r="BA102" s="37">
        <v>0.0</v>
      </c>
      <c r="BB102" s="37">
        <v>0.0</v>
      </c>
      <c r="BC102" s="37">
        <v>0.0</v>
      </c>
      <c r="BD102" s="37">
        <v>0.0</v>
      </c>
      <c r="BE102" s="37">
        <v>0.0</v>
      </c>
      <c r="BF102" s="37">
        <v>0.0</v>
      </c>
      <c r="BG102" s="37">
        <v>0.0</v>
      </c>
      <c r="BH102" s="37">
        <v>0.0</v>
      </c>
      <c r="BI102" s="37">
        <v>0.0</v>
      </c>
      <c r="BJ102" s="37">
        <v>0.0</v>
      </c>
      <c r="BK102" s="38">
        <v>0.0</v>
      </c>
      <c r="BL102" s="38">
        <v>0.0</v>
      </c>
      <c r="BM102" s="37">
        <v>0.0</v>
      </c>
      <c r="BN102" s="37">
        <v>9.69191</v>
      </c>
      <c r="BO102" s="37">
        <v>0.0</v>
      </c>
      <c r="BP102" s="37">
        <v>0.0</v>
      </c>
    </row>
    <row r="103">
      <c r="A103" s="1"/>
      <c r="B103" s="37">
        <v>98.0</v>
      </c>
      <c r="C103" s="37">
        <v>2117.0</v>
      </c>
      <c r="D103" s="37">
        <v>9.69191</v>
      </c>
      <c r="E103" s="37">
        <v>1.2E-4</v>
      </c>
      <c r="F103" s="37">
        <v>0.0</v>
      </c>
      <c r="G103" s="37">
        <v>0.0</v>
      </c>
      <c r="H103" s="37">
        <v>0.0</v>
      </c>
      <c r="I103" s="37">
        <v>0.0</v>
      </c>
      <c r="J103" s="37">
        <v>0.0</v>
      </c>
      <c r="K103" s="37">
        <v>0.0</v>
      </c>
      <c r="L103" s="37">
        <v>0.0</v>
      </c>
      <c r="M103" s="37">
        <v>0.0</v>
      </c>
      <c r="N103" s="37">
        <v>0.0</v>
      </c>
      <c r="O103" s="37">
        <v>0.0</v>
      </c>
      <c r="P103" s="37">
        <v>0.0</v>
      </c>
      <c r="Q103" s="37">
        <v>0.0</v>
      </c>
      <c r="R103" s="37">
        <v>0.0</v>
      </c>
      <c r="S103" s="37">
        <v>0.0</v>
      </c>
      <c r="T103" s="37">
        <v>0.0</v>
      </c>
      <c r="U103" s="37">
        <v>0.0</v>
      </c>
      <c r="V103" s="37">
        <v>0.0</v>
      </c>
      <c r="W103" s="37">
        <v>0.0</v>
      </c>
      <c r="X103" s="37">
        <v>0.0</v>
      </c>
      <c r="Y103" s="37">
        <v>0.0</v>
      </c>
      <c r="Z103" s="37">
        <v>0.0</v>
      </c>
      <c r="AA103" s="37">
        <v>0.0</v>
      </c>
      <c r="AB103" s="37">
        <v>0.0</v>
      </c>
      <c r="AC103" s="37">
        <v>0.0</v>
      </c>
      <c r="AD103" s="37">
        <v>0.0</v>
      </c>
      <c r="AE103" s="37">
        <v>0.0</v>
      </c>
      <c r="AF103" s="37">
        <v>0.0</v>
      </c>
      <c r="AG103" s="37">
        <v>0.0</v>
      </c>
      <c r="AH103" s="37">
        <v>0.0</v>
      </c>
      <c r="AI103" s="37">
        <v>0.0</v>
      </c>
      <c r="AJ103" s="37">
        <v>0.0</v>
      </c>
      <c r="AK103" s="37">
        <v>0.0</v>
      </c>
      <c r="AL103" s="37">
        <v>0.0</v>
      </c>
      <c r="AM103" s="37">
        <v>0.0</v>
      </c>
      <c r="AN103" s="37">
        <v>0.0</v>
      </c>
      <c r="AO103" s="37">
        <v>0.0</v>
      </c>
      <c r="AP103" s="37">
        <v>0.0</v>
      </c>
      <c r="AQ103" s="37">
        <v>0.0</v>
      </c>
      <c r="AR103" s="37">
        <v>0.0</v>
      </c>
      <c r="AS103" s="37">
        <v>0.0</v>
      </c>
      <c r="AT103" s="38">
        <v>0.0</v>
      </c>
      <c r="AU103" s="37">
        <v>0.0</v>
      </c>
      <c r="AV103" s="37">
        <v>0.0</v>
      </c>
      <c r="AW103" s="37">
        <v>0.0</v>
      </c>
      <c r="AX103" s="37">
        <v>0.0</v>
      </c>
      <c r="AY103" s="38">
        <v>0.0</v>
      </c>
      <c r="AZ103" s="37">
        <v>0.0</v>
      </c>
      <c r="BA103" s="37">
        <v>0.0</v>
      </c>
      <c r="BB103" s="37">
        <v>0.0</v>
      </c>
      <c r="BC103" s="37">
        <v>0.0</v>
      </c>
      <c r="BD103" s="37">
        <v>0.0</v>
      </c>
      <c r="BE103" s="37">
        <v>0.0</v>
      </c>
      <c r="BF103" s="37">
        <v>0.0</v>
      </c>
      <c r="BG103" s="37">
        <v>0.0</v>
      </c>
      <c r="BH103" s="37">
        <v>0.0</v>
      </c>
      <c r="BI103" s="37">
        <v>0.0</v>
      </c>
      <c r="BJ103" s="37">
        <v>0.0</v>
      </c>
      <c r="BK103" s="38">
        <v>0.0</v>
      </c>
      <c r="BL103" s="38">
        <v>0.0</v>
      </c>
      <c r="BM103" s="37">
        <v>0.0</v>
      </c>
      <c r="BN103" s="37">
        <v>9.69191</v>
      </c>
      <c r="BO103" s="37">
        <v>0.0</v>
      </c>
      <c r="BP103" s="37">
        <v>0.0</v>
      </c>
    </row>
    <row r="104">
      <c r="A104" s="1"/>
      <c r="B104" s="37">
        <v>99.0</v>
      </c>
      <c r="C104" s="37">
        <v>2118.0</v>
      </c>
      <c r="D104" s="37">
        <v>9.69191</v>
      </c>
      <c r="E104" s="37">
        <v>1.1E-4</v>
      </c>
      <c r="F104" s="37">
        <v>0.0</v>
      </c>
      <c r="G104" s="37">
        <v>0.0</v>
      </c>
      <c r="H104" s="37">
        <v>0.0</v>
      </c>
      <c r="I104" s="37">
        <v>0.0</v>
      </c>
      <c r="J104" s="37">
        <v>0.0</v>
      </c>
      <c r="K104" s="37">
        <v>0.0</v>
      </c>
      <c r="L104" s="37">
        <v>0.0</v>
      </c>
      <c r="M104" s="37">
        <v>0.0</v>
      </c>
      <c r="N104" s="37">
        <v>0.0</v>
      </c>
      <c r="O104" s="37">
        <v>0.0</v>
      </c>
      <c r="P104" s="37">
        <v>0.0</v>
      </c>
      <c r="Q104" s="37">
        <v>0.0</v>
      </c>
      <c r="R104" s="37">
        <v>0.0</v>
      </c>
      <c r="S104" s="37">
        <v>0.0</v>
      </c>
      <c r="T104" s="37">
        <v>0.0</v>
      </c>
      <c r="U104" s="37">
        <v>0.0</v>
      </c>
      <c r="V104" s="37">
        <v>0.0</v>
      </c>
      <c r="W104" s="37">
        <v>0.0</v>
      </c>
      <c r="X104" s="37">
        <v>0.0</v>
      </c>
      <c r="Y104" s="37">
        <v>0.0</v>
      </c>
      <c r="Z104" s="37">
        <v>0.0</v>
      </c>
      <c r="AA104" s="37">
        <v>0.0</v>
      </c>
      <c r="AB104" s="37">
        <v>0.0</v>
      </c>
      <c r="AC104" s="37">
        <v>0.0</v>
      </c>
      <c r="AD104" s="37">
        <v>0.0</v>
      </c>
      <c r="AE104" s="37">
        <v>0.0</v>
      </c>
      <c r="AF104" s="37">
        <v>0.0</v>
      </c>
      <c r="AG104" s="37">
        <v>0.0</v>
      </c>
      <c r="AH104" s="37">
        <v>0.0</v>
      </c>
      <c r="AI104" s="37">
        <v>0.0</v>
      </c>
      <c r="AJ104" s="37">
        <v>0.0</v>
      </c>
      <c r="AK104" s="37">
        <v>0.0</v>
      </c>
      <c r="AL104" s="37">
        <v>0.0</v>
      </c>
      <c r="AM104" s="37">
        <v>0.0</v>
      </c>
      <c r="AN104" s="37">
        <v>0.0</v>
      </c>
      <c r="AO104" s="37">
        <v>0.0</v>
      </c>
      <c r="AP104" s="37">
        <v>0.0</v>
      </c>
      <c r="AQ104" s="37">
        <v>0.0</v>
      </c>
      <c r="AR104" s="37">
        <v>0.0</v>
      </c>
      <c r="AS104" s="37">
        <v>0.0</v>
      </c>
      <c r="AT104" s="38">
        <v>0.0</v>
      </c>
      <c r="AU104" s="37">
        <v>0.0</v>
      </c>
      <c r="AV104" s="37">
        <v>0.0</v>
      </c>
      <c r="AW104" s="37">
        <v>0.0</v>
      </c>
      <c r="AX104" s="37">
        <v>0.0</v>
      </c>
      <c r="AY104" s="38">
        <v>0.0</v>
      </c>
      <c r="AZ104" s="37">
        <v>0.0</v>
      </c>
      <c r="BA104" s="37">
        <v>0.0</v>
      </c>
      <c r="BB104" s="37">
        <v>0.0</v>
      </c>
      <c r="BC104" s="37">
        <v>0.0</v>
      </c>
      <c r="BD104" s="37">
        <v>0.0</v>
      </c>
      <c r="BE104" s="37">
        <v>0.0</v>
      </c>
      <c r="BF104" s="37">
        <v>0.0</v>
      </c>
      <c r="BG104" s="37">
        <v>0.0</v>
      </c>
      <c r="BH104" s="37">
        <v>0.0</v>
      </c>
      <c r="BI104" s="37">
        <v>0.0</v>
      </c>
      <c r="BJ104" s="37">
        <v>0.0</v>
      </c>
      <c r="BK104" s="38">
        <v>0.0</v>
      </c>
      <c r="BL104" s="38">
        <v>0.0</v>
      </c>
      <c r="BM104" s="37">
        <v>0.0</v>
      </c>
      <c r="BN104" s="37">
        <v>9.69191</v>
      </c>
      <c r="BO104" s="37">
        <v>0.0</v>
      </c>
      <c r="BP104" s="37">
        <v>0.0</v>
      </c>
    </row>
    <row r="105">
      <c r="A105" s="1"/>
      <c r="B105" s="37">
        <v>100.0</v>
      </c>
      <c r="C105" s="37">
        <v>2119.0</v>
      </c>
      <c r="D105" s="37">
        <v>9.69191</v>
      </c>
      <c r="E105" s="37">
        <v>1.0E-4</v>
      </c>
      <c r="F105" s="37">
        <v>0.0</v>
      </c>
      <c r="G105" s="37">
        <v>0.0</v>
      </c>
      <c r="H105" s="37">
        <v>0.0</v>
      </c>
      <c r="I105" s="37">
        <v>0.0</v>
      </c>
      <c r="J105" s="37">
        <v>0.0</v>
      </c>
      <c r="K105" s="37">
        <v>0.0</v>
      </c>
      <c r="L105" s="37">
        <v>0.0</v>
      </c>
      <c r="M105" s="37">
        <v>0.0</v>
      </c>
      <c r="N105" s="37">
        <v>0.0</v>
      </c>
      <c r="O105" s="37">
        <v>0.0</v>
      </c>
      <c r="P105" s="37">
        <v>0.0</v>
      </c>
      <c r="Q105" s="37">
        <v>0.0</v>
      </c>
      <c r="R105" s="37">
        <v>0.0</v>
      </c>
      <c r="S105" s="37">
        <v>0.0</v>
      </c>
      <c r="T105" s="37">
        <v>0.0</v>
      </c>
      <c r="U105" s="37">
        <v>0.0</v>
      </c>
      <c r="V105" s="37">
        <v>0.0</v>
      </c>
      <c r="W105" s="37">
        <v>0.0</v>
      </c>
      <c r="X105" s="37">
        <v>0.0</v>
      </c>
      <c r="Y105" s="37">
        <v>0.0</v>
      </c>
      <c r="Z105" s="37">
        <v>0.0</v>
      </c>
      <c r="AA105" s="37">
        <v>0.0</v>
      </c>
      <c r="AB105" s="37">
        <v>0.0</v>
      </c>
      <c r="AC105" s="37">
        <v>0.0</v>
      </c>
      <c r="AD105" s="37">
        <v>0.0</v>
      </c>
      <c r="AE105" s="37">
        <v>0.0</v>
      </c>
      <c r="AF105" s="37">
        <v>0.0</v>
      </c>
      <c r="AG105" s="37">
        <v>0.0</v>
      </c>
      <c r="AH105" s="37">
        <v>0.0</v>
      </c>
      <c r="AI105" s="37">
        <v>0.0</v>
      </c>
      <c r="AJ105" s="37">
        <v>0.0</v>
      </c>
      <c r="AK105" s="37">
        <v>0.0</v>
      </c>
      <c r="AL105" s="37">
        <v>0.0</v>
      </c>
      <c r="AM105" s="37">
        <v>0.0</v>
      </c>
      <c r="AN105" s="37">
        <v>0.0</v>
      </c>
      <c r="AO105" s="37">
        <v>0.0</v>
      </c>
      <c r="AP105" s="37">
        <v>0.0</v>
      </c>
      <c r="AQ105" s="37">
        <v>0.0</v>
      </c>
      <c r="AR105" s="37">
        <v>0.0</v>
      </c>
      <c r="AS105" s="37">
        <v>0.0</v>
      </c>
      <c r="AT105" s="38">
        <v>0.0</v>
      </c>
      <c r="AU105" s="37">
        <v>0.0</v>
      </c>
      <c r="AV105" s="37">
        <v>0.0</v>
      </c>
      <c r="AW105" s="37">
        <v>0.0</v>
      </c>
      <c r="AX105" s="37">
        <v>0.0</v>
      </c>
      <c r="AY105" s="38">
        <v>0.0</v>
      </c>
      <c r="AZ105" s="37">
        <v>0.0</v>
      </c>
      <c r="BA105" s="37">
        <v>0.0</v>
      </c>
      <c r="BB105" s="37">
        <v>0.0</v>
      </c>
      <c r="BC105" s="37">
        <v>0.0</v>
      </c>
      <c r="BD105" s="37">
        <v>0.0</v>
      </c>
      <c r="BE105" s="37">
        <v>0.0</v>
      </c>
      <c r="BF105" s="37">
        <v>0.0</v>
      </c>
      <c r="BG105" s="37">
        <v>0.0</v>
      </c>
      <c r="BH105" s="37">
        <v>0.0</v>
      </c>
      <c r="BI105" s="37">
        <v>0.0</v>
      </c>
      <c r="BJ105" s="37">
        <v>0.0</v>
      </c>
      <c r="BK105" s="38">
        <v>0.0</v>
      </c>
      <c r="BL105" s="38">
        <v>0.0</v>
      </c>
      <c r="BM105" s="37">
        <v>0.0</v>
      </c>
      <c r="BN105" s="37">
        <v>9.69191</v>
      </c>
      <c r="BO105" s="37">
        <v>0.0</v>
      </c>
      <c r="BP105" s="37">
        <v>0.0</v>
      </c>
    </row>
    <row r="106">
      <c r="A106" s="1"/>
      <c r="B106" s="37">
        <v>101.0</v>
      </c>
      <c r="C106" s="37">
        <v>2120.0</v>
      </c>
      <c r="D106" s="37">
        <v>9.69191</v>
      </c>
      <c r="E106" s="37">
        <v>9.0E-5</v>
      </c>
      <c r="F106" s="37">
        <v>0.0</v>
      </c>
      <c r="G106" s="37">
        <v>0.0</v>
      </c>
      <c r="H106" s="37">
        <v>0.0</v>
      </c>
      <c r="I106" s="37">
        <v>0.0</v>
      </c>
      <c r="J106" s="37">
        <v>0.0</v>
      </c>
      <c r="K106" s="37">
        <v>0.0</v>
      </c>
      <c r="L106" s="37">
        <v>0.0</v>
      </c>
      <c r="M106" s="37">
        <v>0.0</v>
      </c>
      <c r="N106" s="37">
        <v>0.0</v>
      </c>
      <c r="O106" s="37">
        <v>0.0</v>
      </c>
      <c r="P106" s="37">
        <v>0.0</v>
      </c>
      <c r="Q106" s="37">
        <v>0.0</v>
      </c>
      <c r="R106" s="37">
        <v>0.0</v>
      </c>
      <c r="S106" s="37">
        <v>0.0</v>
      </c>
      <c r="T106" s="37">
        <v>0.0</v>
      </c>
      <c r="U106" s="37">
        <v>0.0</v>
      </c>
      <c r="V106" s="37">
        <v>0.0</v>
      </c>
      <c r="W106" s="37">
        <v>0.0</v>
      </c>
      <c r="X106" s="37">
        <v>0.0</v>
      </c>
      <c r="Y106" s="37">
        <v>0.0</v>
      </c>
      <c r="Z106" s="37">
        <v>0.0</v>
      </c>
      <c r="AA106" s="37">
        <v>0.0</v>
      </c>
      <c r="AB106" s="37">
        <v>0.0</v>
      </c>
      <c r="AC106" s="37">
        <v>0.0</v>
      </c>
      <c r="AD106" s="37">
        <v>0.0</v>
      </c>
      <c r="AE106" s="37">
        <v>0.0</v>
      </c>
      <c r="AF106" s="37">
        <v>0.0</v>
      </c>
      <c r="AG106" s="37">
        <v>0.0</v>
      </c>
      <c r="AH106" s="37">
        <v>0.0</v>
      </c>
      <c r="AI106" s="37">
        <v>0.0</v>
      </c>
      <c r="AJ106" s="37">
        <v>0.0</v>
      </c>
      <c r="AK106" s="37">
        <v>0.0</v>
      </c>
      <c r="AL106" s="37">
        <v>0.0</v>
      </c>
      <c r="AM106" s="37">
        <v>0.0</v>
      </c>
      <c r="AN106" s="37">
        <v>0.0</v>
      </c>
      <c r="AO106" s="37">
        <v>0.0</v>
      </c>
      <c r="AP106" s="37">
        <v>0.0</v>
      </c>
      <c r="AQ106" s="37">
        <v>0.0</v>
      </c>
      <c r="AR106" s="37">
        <v>0.0</v>
      </c>
      <c r="AS106" s="37">
        <v>0.0</v>
      </c>
      <c r="AT106" s="37">
        <v>0.0</v>
      </c>
      <c r="AU106" s="37">
        <v>0.0</v>
      </c>
      <c r="AV106" s="37">
        <v>0.0</v>
      </c>
      <c r="AW106" s="37">
        <v>0.0</v>
      </c>
      <c r="AX106" s="37">
        <v>0.0</v>
      </c>
      <c r="AY106" s="37">
        <v>0.0</v>
      </c>
      <c r="AZ106" s="37">
        <v>0.0</v>
      </c>
      <c r="BA106" s="37">
        <v>0.0</v>
      </c>
      <c r="BB106" s="37">
        <v>0.0</v>
      </c>
      <c r="BC106" s="37">
        <v>0.0</v>
      </c>
      <c r="BD106" s="37">
        <v>0.0</v>
      </c>
      <c r="BE106" s="37">
        <v>0.0</v>
      </c>
      <c r="BF106" s="37">
        <v>0.0</v>
      </c>
      <c r="BG106" s="37">
        <v>0.0</v>
      </c>
      <c r="BH106" s="37">
        <v>0.0</v>
      </c>
      <c r="BI106" s="37">
        <v>0.0</v>
      </c>
      <c r="BJ106" s="37">
        <v>0.0</v>
      </c>
      <c r="BK106" s="37">
        <v>0.0</v>
      </c>
      <c r="BL106" s="37">
        <v>0.0</v>
      </c>
      <c r="BM106" s="37">
        <v>0.0</v>
      </c>
      <c r="BN106" s="37">
        <v>9.69191</v>
      </c>
      <c r="BO106" s="37">
        <v>0.0</v>
      </c>
      <c r="BP106" s="37">
        <v>0.0</v>
      </c>
    </row>
    <row r="107">
      <c r="A107" s="1"/>
      <c r="B107" s="37">
        <v>102.0</v>
      </c>
      <c r="C107" s="37">
        <v>2121.0</v>
      </c>
      <c r="D107" s="37">
        <v>9.69191</v>
      </c>
      <c r="E107" s="37">
        <v>8.0E-5</v>
      </c>
      <c r="F107" s="37">
        <v>0.0</v>
      </c>
      <c r="G107" s="37">
        <v>0.0</v>
      </c>
      <c r="H107" s="37">
        <v>0.0</v>
      </c>
      <c r="I107" s="37">
        <v>0.0</v>
      </c>
      <c r="J107" s="37">
        <v>0.0</v>
      </c>
      <c r="K107" s="37">
        <v>0.0</v>
      </c>
      <c r="L107" s="37">
        <v>0.0</v>
      </c>
      <c r="M107" s="37">
        <v>0.0</v>
      </c>
      <c r="N107" s="37">
        <v>0.0</v>
      </c>
      <c r="O107" s="37">
        <v>0.0</v>
      </c>
      <c r="P107" s="37">
        <v>0.0</v>
      </c>
      <c r="Q107" s="37">
        <v>0.0</v>
      </c>
      <c r="R107" s="37">
        <v>0.0</v>
      </c>
      <c r="S107" s="37">
        <v>0.0</v>
      </c>
      <c r="T107" s="37">
        <v>0.0</v>
      </c>
      <c r="U107" s="37">
        <v>0.0</v>
      </c>
      <c r="V107" s="37">
        <v>0.0</v>
      </c>
      <c r="W107" s="37">
        <v>0.0</v>
      </c>
      <c r="X107" s="37">
        <v>0.0</v>
      </c>
      <c r="Y107" s="37">
        <v>0.0</v>
      </c>
      <c r="Z107" s="37">
        <v>0.0</v>
      </c>
      <c r="AA107" s="37">
        <v>0.0</v>
      </c>
      <c r="AB107" s="37">
        <v>0.0</v>
      </c>
      <c r="AC107" s="37">
        <v>0.0</v>
      </c>
      <c r="AD107" s="37">
        <v>0.0</v>
      </c>
      <c r="AE107" s="37">
        <v>0.0</v>
      </c>
      <c r="AF107" s="37">
        <v>0.0</v>
      </c>
      <c r="AG107" s="37">
        <v>0.0</v>
      </c>
      <c r="AH107" s="37">
        <v>0.0</v>
      </c>
      <c r="AI107" s="37">
        <v>0.0</v>
      </c>
      <c r="AJ107" s="37">
        <v>0.0</v>
      </c>
      <c r="AK107" s="37">
        <v>0.0</v>
      </c>
      <c r="AL107" s="37">
        <v>0.0</v>
      </c>
      <c r="AM107" s="37">
        <v>0.0</v>
      </c>
      <c r="AN107" s="37">
        <v>0.0</v>
      </c>
      <c r="AO107" s="37">
        <v>0.0</v>
      </c>
      <c r="AP107" s="37">
        <v>0.0</v>
      </c>
      <c r="AQ107" s="37">
        <v>0.0</v>
      </c>
      <c r="AR107" s="37">
        <v>0.0</v>
      </c>
      <c r="AS107" s="37">
        <v>0.0</v>
      </c>
      <c r="AT107" s="37">
        <v>0.0</v>
      </c>
      <c r="AU107" s="37">
        <v>0.0</v>
      </c>
      <c r="AV107" s="37">
        <v>0.0</v>
      </c>
      <c r="AW107" s="37">
        <v>0.0</v>
      </c>
      <c r="AX107" s="37">
        <v>0.0</v>
      </c>
      <c r="AY107" s="37">
        <v>0.0</v>
      </c>
      <c r="AZ107" s="37">
        <v>0.0</v>
      </c>
      <c r="BA107" s="37">
        <v>0.0</v>
      </c>
      <c r="BB107" s="37">
        <v>0.0</v>
      </c>
      <c r="BC107" s="37">
        <v>0.0</v>
      </c>
      <c r="BD107" s="37">
        <v>0.0</v>
      </c>
      <c r="BE107" s="37">
        <v>0.0</v>
      </c>
      <c r="BF107" s="37">
        <v>0.0</v>
      </c>
      <c r="BG107" s="37">
        <v>0.0</v>
      </c>
      <c r="BH107" s="37">
        <v>0.0</v>
      </c>
      <c r="BI107" s="37">
        <v>0.0</v>
      </c>
      <c r="BJ107" s="37">
        <v>0.0</v>
      </c>
      <c r="BK107" s="37">
        <v>0.0</v>
      </c>
      <c r="BL107" s="37">
        <v>0.0</v>
      </c>
      <c r="BM107" s="37">
        <v>0.0</v>
      </c>
      <c r="BN107" s="37">
        <v>9.69191</v>
      </c>
      <c r="BO107" s="37">
        <v>0.0</v>
      </c>
      <c r="BP107" s="37">
        <v>0.0</v>
      </c>
    </row>
    <row r="108">
      <c r="A108" s="1"/>
      <c r="B108" s="37">
        <v>103.0</v>
      </c>
      <c r="C108" s="37">
        <v>2122.0</v>
      </c>
      <c r="D108" s="37">
        <v>9.69191</v>
      </c>
      <c r="E108" s="37">
        <v>7.0E-5</v>
      </c>
      <c r="F108" s="37">
        <v>0.0</v>
      </c>
      <c r="G108" s="37">
        <v>0.0</v>
      </c>
      <c r="H108" s="37">
        <v>0.0</v>
      </c>
      <c r="I108" s="37">
        <v>0.0</v>
      </c>
      <c r="J108" s="37">
        <v>0.0</v>
      </c>
      <c r="K108" s="37">
        <v>0.0</v>
      </c>
      <c r="L108" s="37">
        <v>0.0</v>
      </c>
      <c r="M108" s="37">
        <v>0.0</v>
      </c>
      <c r="N108" s="37">
        <v>0.0</v>
      </c>
      <c r="O108" s="37">
        <v>0.0</v>
      </c>
      <c r="P108" s="37">
        <v>0.0</v>
      </c>
      <c r="Q108" s="37">
        <v>0.0</v>
      </c>
      <c r="R108" s="37">
        <v>0.0</v>
      </c>
      <c r="S108" s="37">
        <v>0.0</v>
      </c>
      <c r="T108" s="37">
        <v>0.0</v>
      </c>
      <c r="U108" s="37">
        <v>0.0</v>
      </c>
      <c r="V108" s="37">
        <v>0.0</v>
      </c>
      <c r="W108" s="37">
        <v>0.0</v>
      </c>
      <c r="X108" s="37">
        <v>0.0</v>
      </c>
      <c r="Y108" s="37">
        <v>0.0</v>
      </c>
      <c r="Z108" s="37">
        <v>0.0</v>
      </c>
      <c r="AA108" s="37">
        <v>0.0</v>
      </c>
      <c r="AB108" s="37">
        <v>0.0</v>
      </c>
      <c r="AC108" s="37">
        <v>0.0</v>
      </c>
      <c r="AD108" s="37">
        <v>0.0</v>
      </c>
      <c r="AE108" s="37">
        <v>0.0</v>
      </c>
      <c r="AF108" s="37">
        <v>0.0</v>
      </c>
      <c r="AG108" s="37">
        <v>0.0</v>
      </c>
      <c r="AH108" s="37">
        <v>0.0</v>
      </c>
      <c r="AI108" s="37">
        <v>0.0</v>
      </c>
      <c r="AJ108" s="37">
        <v>0.0</v>
      </c>
      <c r="AK108" s="37">
        <v>0.0</v>
      </c>
      <c r="AL108" s="37">
        <v>0.0</v>
      </c>
      <c r="AM108" s="37">
        <v>0.0</v>
      </c>
      <c r="AN108" s="37">
        <v>0.0</v>
      </c>
      <c r="AO108" s="37">
        <v>0.0</v>
      </c>
      <c r="AP108" s="37">
        <v>0.0</v>
      </c>
      <c r="AQ108" s="37">
        <v>0.0</v>
      </c>
      <c r="AR108" s="37">
        <v>0.0</v>
      </c>
      <c r="AS108" s="37">
        <v>0.0</v>
      </c>
      <c r="AT108" s="37">
        <v>0.0</v>
      </c>
      <c r="AU108" s="37">
        <v>0.0</v>
      </c>
      <c r="AV108" s="37">
        <v>0.0</v>
      </c>
      <c r="AW108" s="37">
        <v>0.0</v>
      </c>
      <c r="AX108" s="37">
        <v>0.0</v>
      </c>
      <c r="AY108" s="37">
        <v>0.0</v>
      </c>
      <c r="AZ108" s="37">
        <v>0.0</v>
      </c>
      <c r="BA108" s="37">
        <v>0.0</v>
      </c>
      <c r="BB108" s="37">
        <v>0.0</v>
      </c>
      <c r="BC108" s="37">
        <v>0.0</v>
      </c>
      <c r="BD108" s="37">
        <v>0.0</v>
      </c>
      <c r="BE108" s="37">
        <v>0.0</v>
      </c>
      <c r="BF108" s="37">
        <v>0.0</v>
      </c>
      <c r="BG108" s="37">
        <v>0.0</v>
      </c>
      <c r="BH108" s="37">
        <v>0.0</v>
      </c>
      <c r="BI108" s="37">
        <v>0.0</v>
      </c>
      <c r="BJ108" s="37">
        <v>0.0</v>
      </c>
      <c r="BK108" s="37">
        <v>0.0</v>
      </c>
      <c r="BL108" s="37">
        <v>0.0</v>
      </c>
      <c r="BM108" s="37">
        <v>0.0</v>
      </c>
      <c r="BN108" s="37">
        <v>9.69191</v>
      </c>
      <c r="BO108" s="37">
        <v>0.0</v>
      </c>
      <c r="BP108" s="37">
        <v>0.0</v>
      </c>
    </row>
    <row r="109">
      <c r="A109" s="1"/>
      <c r="B109" s="37">
        <v>104.0</v>
      </c>
      <c r="C109" s="37">
        <v>2123.0</v>
      </c>
      <c r="D109" s="37">
        <v>9.69191</v>
      </c>
      <c r="E109" s="37">
        <v>6.0E-5</v>
      </c>
      <c r="F109" s="37">
        <v>0.0</v>
      </c>
      <c r="G109" s="37">
        <v>0.0</v>
      </c>
      <c r="H109" s="37">
        <v>0.0</v>
      </c>
      <c r="I109" s="37">
        <v>0.0</v>
      </c>
      <c r="J109" s="37">
        <v>0.0</v>
      </c>
      <c r="K109" s="37">
        <v>0.0</v>
      </c>
      <c r="L109" s="37">
        <v>0.0</v>
      </c>
      <c r="M109" s="37">
        <v>0.0</v>
      </c>
      <c r="N109" s="37">
        <v>0.0</v>
      </c>
      <c r="O109" s="37">
        <v>0.0</v>
      </c>
      <c r="P109" s="37">
        <v>0.0</v>
      </c>
      <c r="Q109" s="37">
        <v>0.0</v>
      </c>
      <c r="R109" s="37">
        <v>0.0</v>
      </c>
      <c r="S109" s="37">
        <v>0.0</v>
      </c>
      <c r="T109" s="37">
        <v>0.0</v>
      </c>
      <c r="U109" s="37">
        <v>0.0</v>
      </c>
      <c r="V109" s="37">
        <v>0.0</v>
      </c>
      <c r="W109" s="37">
        <v>0.0</v>
      </c>
      <c r="X109" s="37">
        <v>0.0</v>
      </c>
      <c r="Y109" s="37">
        <v>0.0</v>
      </c>
      <c r="Z109" s="37">
        <v>0.0</v>
      </c>
      <c r="AA109" s="37">
        <v>0.0</v>
      </c>
      <c r="AB109" s="37">
        <v>0.0</v>
      </c>
      <c r="AC109" s="37">
        <v>0.0</v>
      </c>
      <c r="AD109" s="37">
        <v>0.0</v>
      </c>
      <c r="AE109" s="37">
        <v>0.0</v>
      </c>
      <c r="AF109" s="37">
        <v>0.0</v>
      </c>
      <c r="AG109" s="37">
        <v>0.0</v>
      </c>
      <c r="AH109" s="37">
        <v>0.0</v>
      </c>
      <c r="AI109" s="37">
        <v>0.0</v>
      </c>
      <c r="AJ109" s="37">
        <v>0.0</v>
      </c>
      <c r="AK109" s="37">
        <v>0.0</v>
      </c>
      <c r="AL109" s="37">
        <v>0.0</v>
      </c>
      <c r="AM109" s="37">
        <v>0.0</v>
      </c>
      <c r="AN109" s="37">
        <v>0.0</v>
      </c>
      <c r="AO109" s="37">
        <v>0.0</v>
      </c>
      <c r="AP109" s="37">
        <v>0.0</v>
      </c>
      <c r="AQ109" s="37">
        <v>0.0</v>
      </c>
      <c r="AR109" s="37">
        <v>0.0</v>
      </c>
      <c r="AS109" s="37">
        <v>0.0</v>
      </c>
      <c r="AT109" s="37">
        <v>0.0</v>
      </c>
      <c r="AU109" s="37">
        <v>0.0</v>
      </c>
      <c r="AV109" s="37">
        <v>0.0</v>
      </c>
      <c r="AW109" s="37">
        <v>0.0</v>
      </c>
      <c r="AX109" s="37">
        <v>0.0</v>
      </c>
      <c r="AY109" s="37">
        <v>0.0</v>
      </c>
      <c r="AZ109" s="37">
        <v>0.0</v>
      </c>
      <c r="BA109" s="37">
        <v>0.0</v>
      </c>
      <c r="BB109" s="37">
        <v>0.0</v>
      </c>
      <c r="BC109" s="37">
        <v>0.0</v>
      </c>
      <c r="BD109" s="37">
        <v>0.0</v>
      </c>
      <c r="BE109" s="37">
        <v>0.0</v>
      </c>
      <c r="BF109" s="37">
        <v>0.0</v>
      </c>
      <c r="BG109" s="37">
        <v>0.0</v>
      </c>
      <c r="BH109" s="37">
        <v>0.0</v>
      </c>
      <c r="BI109" s="37">
        <v>0.0</v>
      </c>
      <c r="BJ109" s="37">
        <v>0.0</v>
      </c>
      <c r="BK109" s="37">
        <v>0.0</v>
      </c>
      <c r="BL109" s="37">
        <v>0.0</v>
      </c>
      <c r="BM109" s="37">
        <v>0.0</v>
      </c>
      <c r="BN109" s="37">
        <v>9.69191</v>
      </c>
      <c r="BO109" s="37">
        <v>0.0</v>
      </c>
      <c r="BP109" s="37">
        <v>0.0</v>
      </c>
    </row>
    <row r="110">
      <c r="A110" s="1"/>
      <c r="B110" s="37">
        <v>105.0</v>
      </c>
      <c r="C110" s="37">
        <v>2124.0</v>
      </c>
      <c r="D110" s="37">
        <v>9.69191</v>
      </c>
      <c r="E110" s="37">
        <v>5.0E-5</v>
      </c>
      <c r="F110" s="37">
        <v>0.0</v>
      </c>
      <c r="G110" s="37">
        <v>0.0</v>
      </c>
      <c r="H110" s="37">
        <v>0.0</v>
      </c>
      <c r="I110" s="37">
        <v>0.0</v>
      </c>
      <c r="J110" s="37">
        <v>0.0</v>
      </c>
      <c r="K110" s="37">
        <v>0.0</v>
      </c>
      <c r="L110" s="37">
        <v>0.0</v>
      </c>
      <c r="M110" s="37">
        <v>0.0</v>
      </c>
      <c r="N110" s="37">
        <v>0.0</v>
      </c>
      <c r="O110" s="37">
        <v>0.0</v>
      </c>
      <c r="P110" s="37">
        <v>0.0</v>
      </c>
      <c r="Q110" s="37">
        <v>0.0</v>
      </c>
      <c r="R110" s="37">
        <v>0.0</v>
      </c>
      <c r="S110" s="37">
        <v>0.0</v>
      </c>
      <c r="T110" s="37">
        <v>0.0</v>
      </c>
      <c r="U110" s="37">
        <v>0.0</v>
      </c>
      <c r="V110" s="37">
        <v>0.0</v>
      </c>
      <c r="W110" s="37">
        <v>0.0</v>
      </c>
      <c r="X110" s="37">
        <v>0.0</v>
      </c>
      <c r="Y110" s="37">
        <v>0.0</v>
      </c>
      <c r="Z110" s="37">
        <v>0.0</v>
      </c>
      <c r="AA110" s="37">
        <v>0.0</v>
      </c>
      <c r="AB110" s="37">
        <v>0.0</v>
      </c>
      <c r="AC110" s="37">
        <v>0.0</v>
      </c>
      <c r="AD110" s="37">
        <v>0.0</v>
      </c>
      <c r="AE110" s="37">
        <v>0.0</v>
      </c>
      <c r="AF110" s="37">
        <v>0.0</v>
      </c>
      <c r="AG110" s="37">
        <v>0.0</v>
      </c>
      <c r="AH110" s="37">
        <v>0.0</v>
      </c>
      <c r="AI110" s="37">
        <v>0.0</v>
      </c>
      <c r="AJ110" s="37">
        <v>0.0</v>
      </c>
      <c r="AK110" s="37">
        <v>0.0</v>
      </c>
      <c r="AL110" s="37">
        <v>0.0</v>
      </c>
      <c r="AM110" s="37">
        <v>0.0</v>
      </c>
      <c r="AN110" s="37">
        <v>0.0</v>
      </c>
      <c r="AO110" s="37">
        <v>0.0</v>
      </c>
      <c r="AP110" s="37">
        <v>0.0</v>
      </c>
      <c r="AQ110" s="37">
        <v>0.0</v>
      </c>
      <c r="AR110" s="37">
        <v>0.0</v>
      </c>
      <c r="AS110" s="37">
        <v>0.0</v>
      </c>
      <c r="AT110" s="37">
        <v>0.0</v>
      </c>
      <c r="AU110" s="37">
        <v>0.0</v>
      </c>
      <c r="AV110" s="37">
        <v>0.0</v>
      </c>
      <c r="AW110" s="37">
        <v>0.0</v>
      </c>
      <c r="AX110" s="37">
        <v>0.0</v>
      </c>
      <c r="AY110" s="37">
        <v>0.0</v>
      </c>
      <c r="AZ110" s="37">
        <v>0.0</v>
      </c>
      <c r="BA110" s="37">
        <v>0.0</v>
      </c>
      <c r="BB110" s="37">
        <v>0.0</v>
      </c>
      <c r="BC110" s="37">
        <v>0.0</v>
      </c>
      <c r="BD110" s="37">
        <v>0.0</v>
      </c>
      <c r="BE110" s="37">
        <v>0.0</v>
      </c>
      <c r="BF110" s="37">
        <v>0.0</v>
      </c>
      <c r="BG110" s="37">
        <v>0.0</v>
      </c>
      <c r="BH110" s="37">
        <v>0.0</v>
      </c>
      <c r="BI110" s="37">
        <v>0.0</v>
      </c>
      <c r="BJ110" s="37">
        <v>0.0</v>
      </c>
      <c r="BK110" s="37">
        <v>0.0</v>
      </c>
      <c r="BL110" s="37">
        <v>0.0</v>
      </c>
      <c r="BM110" s="37">
        <v>0.0</v>
      </c>
      <c r="BN110" s="37">
        <v>9.69191</v>
      </c>
      <c r="BO110" s="37">
        <v>0.0</v>
      </c>
      <c r="BP110" s="37">
        <v>0.0</v>
      </c>
    </row>
    <row r="111">
      <c r="A111" s="1"/>
      <c r="B111" s="37">
        <v>106.0</v>
      </c>
      <c r="C111" s="37">
        <v>2125.0</v>
      </c>
      <c r="D111" s="37">
        <v>9.69191</v>
      </c>
      <c r="E111" s="37">
        <v>5.0E-5</v>
      </c>
      <c r="F111" s="37">
        <v>0.0</v>
      </c>
      <c r="G111" s="37">
        <v>0.0</v>
      </c>
      <c r="H111" s="37">
        <v>0.0</v>
      </c>
      <c r="I111" s="37">
        <v>0.0</v>
      </c>
      <c r="J111" s="37">
        <v>0.0</v>
      </c>
      <c r="K111" s="37">
        <v>0.0</v>
      </c>
      <c r="L111" s="37">
        <v>0.0</v>
      </c>
      <c r="M111" s="37">
        <v>0.0</v>
      </c>
      <c r="N111" s="37">
        <v>0.0</v>
      </c>
      <c r="O111" s="37">
        <v>0.0</v>
      </c>
      <c r="P111" s="37">
        <v>0.0</v>
      </c>
      <c r="Q111" s="37">
        <v>0.0</v>
      </c>
      <c r="R111" s="37">
        <v>0.0</v>
      </c>
      <c r="S111" s="37">
        <v>0.0</v>
      </c>
      <c r="T111" s="37">
        <v>0.0</v>
      </c>
      <c r="U111" s="37">
        <v>0.0</v>
      </c>
      <c r="V111" s="37">
        <v>0.0</v>
      </c>
      <c r="W111" s="37">
        <v>0.0</v>
      </c>
      <c r="X111" s="37">
        <v>0.0</v>
      </c>
      <c r="Y111" s="37">
        <v>0.0</v>
      </c>
      <c r="Z111" s="37">
        <v>0.0</v>
      </c>
      <c r="AA111" s="37">
        <v>0.0</v>
      </c>
      <c r="AB111" s="37">
        <v>0.0</v>
      </c>
      <c r="AC111" s="37">
        <v>0.0</v>
      </c>
      <c r="AD111" s="37">
        <v>0.0</v>
      </c>
      <c r="AE111" s="37">
        <v>0.0</v>
      </c>
      <c r="AF111" s="37">
        <v>0.0</v>
      </c>
      <c r="AG111" s="37">
        <v>0.0</v>
      </c>
      <c r="AH111" s="37">
        <v>0.0</v>
      </c>
      <c r="AI111" s="37">
        <v>0.0</v>
      </c>
      <c r="AJ111" s="37">
        <v>0.0</v>
      </c>
      <c r="AK111" s="37">
        <v>0.0</v>
      </c>
      <c r="AL111" s="37">
        <v>0.0</v>
      </c>
      <c r="AM111" s="37">
        <v>0.0</v>
      </c>
      <c r="AN111" s="37">
        <v>0.0</v>
      </c>
      <c r="AO111" s="37">
        <v>0.0</v>
      </c>
      <c r="AP111" s="37">
        <v>0.0</v>
      </c>
      <c r="AQ111" s="37">
        <v>0.0</v>
      </c>
      <c r="AR111" s="37">
        <v>0.0</v>
      </c>
      <c r="AS111" s="37">
        <v>0.0</v>
      </c>
      <c r="AT111" s="37">
        <v>0.0</v>
      </c>
      <c r="AU111" s="37">
        <v>0.0</v>
      </c>
      <c r="AV111" s="37">
        <v>0.0</v>
      </c>
      <c r="AW111" s="37">
        <v>0.0</v>
      </c>
      <c r="AX111" s="37">
        <v>0.0</v>
      </c>
      <c r="AY111" s="37">
        <v>0.0</v>
      </c>
      <c r="AZ111" s="37">
        <v>0.0</v>
      </c>
      <c r="BA111" s="37">
        <v>0.0</v>
      </c>
      <c r="BB111" s="37">
        <v>0.0</v>
      </c>
      <c r="BC111" s="37">
        <v>0.0</v>
      </c>
      <c r="BD111" s="37">
        <v>0.0</v>
      </c>
      <c r="BE111" s="37">
        <v>0.0</v>
      </c>
      <c r="BF111" s="37">
        <v>0.0</v>
      </c>
      <c r="BG111" s="37">
        <v>0.0</v>
      </c>
      <c r="BH111" s="37">
        <v>0.0</v>
      </c>
      <c r="BI111" s="37">
        <v>0.0</v>
      </c>
      <c r="BJ111" s="37">
        <v>0.0</v>
      </c>
      <c r="BK111" s="37">
        <v>0.0</v>
      </c>
      <c r="BL111" s="37">
        <v>0.0</v>
      </c>
      <c r="BM111" s="37">
        <v>0.0</v>
      </c>
      <c r="BN111" s="37">
        <v>9.69191</v>
      </c>
      <c r="BO111" s="37">
        <v>0.0</v>
      </c>
      <c r="BP111" s="37">
        <v>0.0</v>
      </c>
    </row>
    <row r="112">
      <c r="A112" s="1"/>
      <c r="B112" s="37">
        <v>107.0</v>
      </c>
      <c r="C112" s="37">
        <v>2126.0</v>
      </c>
      <c r="D112" s="37">
        <v>9.69191</v>
      </c>
      <c r="E112" s="37">
        <v>5.0E-5</v>
      </c>
      <c r="F112" s="37">
        <v>0.0</v>
      </c>
      <c r="G112" s="37">
        <v>0.0</v>
      </c>
      <c r="H112" s="37">
        <v>0.0</v>
      </c>
      <c r="I112" s="37">
        <v>0.0</v>
      </c>
      <c r="J112" s="37">
        <v>0.0</v>
      </c>
      <c r="K112" s="37">
        <v>0.0</v>
      </c>
      <c r="L112" s="37">
        <v>0.0</v>
      </c>
      <c r="M112" s="37">
        <v>0.0</v>
      </c>
      <c r="N112" s="37">
        <v>0.0</v>
      </c>
      <c r="O112" s="37">
        <v>0.0</v>
      </c>
      <c r="P112" s="37">
        <v>0.0</v>
      </c>
      <c r="Q112" s="37">
        <v>0.0</v>
      </c>
      <c r="R112" s="37">
        <v>0.0</v>
      </c>
      <c r="S112" s="37">
        <v>0.0</v>
      </c>
      <c r="T112" s="37">
        <v>0.0</v>
      </c>
      <c r="U112" s="37">
        <v>0.0</v>
      </c>
      <c r="V112" s="37">
        <v>0.0</v>
      </c>
      <c r="W112" s="37">
        <v>0.0</v>
      </c>
      <c r="X112" s="37">
        <v>0.0</v>
      </c>
      <c r="Y112" s="37">
        <v>0.0</v>
      </c>
      <c r="Z112" s="37">
        <v>0.0</v>
      </c>
      <c r="AA112" s="37">
        <v>0.0</v>
      </c>
      <c r="AB112" s="37">
        <v>0.0</v>
      </c>
      <c r="AC112" s="37">
        <v>0.0</v>
      </c>
      <c r="AD112" s="37">
        <v>0.0</v>
      </c>
      <c r="AE112" s="37">
        <v>0.0</v>
      </c>
      <c r="AF112" s="37">
        <v>0.0</v>
      </c>
      <c r="AG112" s="37">
        <v>0.0</v>
      </c>
      <c r="AH112" s="37">
        <v>0.0</v>
      </c>
      <c r="AI112" s="37">
        <v>0.0</v>
      </c>
      <c r="AJ112" s="37">
        <v>0.0</v>
      </c>
      <c r="AK112" s="37">
        <v>0.0</v>
      </c>
      <c r="AL112" s="37">
        <v>0.0</v>
      </c>
      <c r="AM112" s="37">
        <v>0.0</v>
      </c>
      <c r="AN112" s="37">
        <v>0.0</v>
      </c>
      <c r="AO112" s="37">
        <v>0.0</v>
      </c>
      <c r="AP112" s="37">
        <v>0.0</v>
      </c>
      <c r="AQ112" s="37">
        <v>0.0</v>
      </c>
      <c r="AR112" s="37">
        <v>0.0</v>
      </c>
      <c r="AS112" s="37">
        <v>0.0</v>
      </c>
      <c r="AT112" s="37">
        <v>0.0</v>
      </c>
      <c r="AU112" s="37">
        <v>0.0</v>
      </c>
      <c r="AV112" s="37">
        <v>0.0</v>
      </c>
      <c r="AW112" s="37">
        <v>0.0</v>
      </c>
      <c r="AX112" s="37">
        <v>0.0</v>
      </c>
      <c r="AY112" s="37">
        <v>0.0</v>
      </c>
      <c r="AZ112" s="37">
        <v>0.0</v>
      </c>
      <c r="BA112" s="37">
        <v>0.0</v>
      </c>
      <c r="BB112" s="37">
        <v>0.0</v>
      </c>
      <c r="BC112" s="37">
        <v>0.0</v>
      </c>
      <c r="BD112" s="37">
        <v>0.0</v>
      </c>
      <c r="BE112" s="37">
        <v>0.0</v>
      </c>
      <c r="BF112" s="37">
        <v>0.0</v>
      </c>
      <c r="BG112" s="37">
        <v>0.0</v>
      </c>
      <c r="BH112" s="37">
        <v>0.0</v>
      </c>
      <c r="BI112" s="37">
        <v>0.0</v>
      </c>
      <c r="BJ112" s="37">
        <v>0.0</v>
      </c>
      <c r="BK112" s="37">
        <v>0.0</v>
      </c>
      <c r="BL112" s="37">
        <v>0.0</v>
      </c>
      <c r="BM112" s="37">
        <v>0.0</v>
      </c>
      <c r="BN112" s="37">
        <v>9.69191</v>
      </c>
      <c r="BO112" s="37">
        <v>0.0</v>
      </c>
      <c r="BP112" s="37">
        <v>0.0</v>
      </c>
    </row>
    <row r="113">
      <c r="A113" s="1"/>
      <c r="B113" s="37">
        <v>108.0</v>
      </c>
      <c r="C113" s="37">
        <v>2127.0</v>
      </c>
      <c r="D113" s="37">
        <v>9.69191</v>
      </c>
      <c r="E113" s="37">
        <v>5.0E-5</v>
      </c>
      <c r="F113" s="37">
        <v>0.0</v>
      </c>
      <c r="G113" s="37">
        <v>0.0</v>
      </c>
      <c r="H113" s="37">
        <v>0.0</v>
      </c>
      <c r="I113" s="37">
        <v>0.0</v>
      </c>
      <c r="J113" s="37">
        <v>0.0</v>
      </c>
      <c r="K113" s="37">
        <v>0.0</v>
      </c>
      <c r="L113" s="37">
        <v>0.0</v>
      </c>
      <c r="M113" s="37">
        <v>0.0</v>
      </c>
      <c r="N113" s="37">
        <v>0.0</v>
      </c>
      <c r="O113" s="37">
        <v>0.0</v>
      </c>
      <c r="P113" s="37">
        <v>0.0</v>
      </c>
      <c r="Q113" s="37">
        <v>0.0</v>
      </c>
      <c r="R113" s="37">
        <v>0.0</v>
      </c>
      <c r="S113" s="37">
        <v>0.0</v>
      </c>
      <c r="T113" s="37">
        <v>0.0</v>
      </c>
      <c r="U113" s="37">
        <v>0.0</v>
      </c>
      <c r="V113" s="37">
        <v>0.0</v>
      </c>
      <c r="W113" s="37">
        <v>0.0</v>
      </c>
      <c r="X113" s="37">
        <v>0.0</v>
      </c>
      <c r="Y113" s="37">
        <v>0.0</v>
      </c>
      <c r="Z113" s="37">
        <v>0.0</v>
      </c>
      <c r="AA113" s="37">
        <v>0.0</v>
      </c>
      <c r="AB113" s="37">
        <v>0.0</v>
      </c>
      <c r="AC113" s="37">
        <v>0.0</v>
      </c>
      <c r="AD113" s="37">
        <v>0.0</v>
      </c>
      <c r="AE113" s="37">
        <v>0.0</v>
      </c>
      <c r="AF113" s="37">
        <v>0.0</v>
      </c>
      <c r="AG113" s="37">
        <v>0.0</v>
      </c>
      <c r="AH113" s="37">
        <v>0.0</v>
      </c>
      <c r="AI113" s="37">
        <v>0.0</v>
      </c>
      <c r="AJ113" s="37">
        <v>0.0</v>
      </c>
      <c r="AK113" s="37">
        <v>0.0</v>
      </c>
      <c r="AL113" s="37">
        <v>0.0</v>
      </c>
      <c r="AM113" s="37">
        <v>0.0</v>
      </c>
      <c r="AN113" s="37">
        <v>0.0</v>
      </c>
      <c r="AO113" s="37">
        <v>0.0</v>
      </c>
      <c r="AP113" s="37">
        <v>0.0</v>
      </c>
      <c r="AQ113" s="37">
        <v>0.0</v>
      </c>
      <c r="AR113" s="37">
        <v>0.0</v>
      </c>
      <c r="AS113" s="37">
        <v>0.0</v>
      </c>
      <c r="AT113" s="37">
        <v>0.0</v>
      </c>
      <c r="AU113" s="37">
        <v>0.0</v>
      </c>
      <c r="AV113" s="37">
        <v>0.0</v>
      </c>
      <c r="AW113" s="37">
        <v>0.0</v>
      </c>
      <c r="AX113" s="37">
        <v>0.0</v>
      </c>
      <c r="AY113" s="37">
        <v>0.0</v>
      </c>
      <c r="AZ113" s="37">
        <v>0.0</v>
      </c>
      <c r="BA113" s="37">
        <v>0.0</v>
      </c>
      <c r="BB113" s="37">
        <v>0.0</v>
      </c>
      <c r="BC113" s="37">
        <v>0.0</v>
      </c>
      <c r="BD113" s="37">
        <v>0.0</v>
      </c>
      <c r="BE113" s="37">
        <v>0.0</v>
      </c>
      <c r="BF113" s="37">
        <v>0.0</v>
      </c>
      <c r="BG113" s="37">
        <v>0.0</v>
      </c>
      <c r="BH113" s="37">
        <v>0.0</v>
      </c>
      <c r="BI113" s="37">
        <v>0.0</v>
      </c>
      <c r="BJ113" s="37">
        <v>0.0</v>
      </c>
      <c r="BK113" s="37">
        <v>0.0</v>
      </c>
      <c r="BL113" s="37">
        <v>0.0</v>
      </c>
      <c r="BM113" s="37">
        <v>0.0</v>
      </c>
      <c r="BN113" s="37">
        <v>9.69191</v>
      </c>
      <c r="BO113" s="37">
        <v>0.0</v>
      </c>
      <c r="BP113" s="37">
        <v>0.0</v>
      </c>
    </row>
    <row r="114">
      <c r="A114" s="1"/>
      <c r="B114" s="37">
        <v>109.0</v>
      </c>
      <c r="C114" s="37">
        <v>2128.0</v>
      </c>
      <c r="D114" s="37">
        <v>9.69191</v>
      </c>
      <c r="E114" s="37">
        <v>5.0E-5</v>
      </c>
      <c r="F114" s="37">
        <v>0.0</v>
      </c>
      <c r="G114" s="37">
        <v>0.0</v>
      </c>
      <c r="H114" s="37">
        <v>0.0</v>
      </c>
      <c r="I114" s="37">
        <v>0.0</v>
      </c>
      <c r="J114" s="37">
        <v>0.0</v>
      </c>
      <c r="K114" s="37">
        <v>0.0</v>
      </c>
      <c r="L114" s="37">
        <v>0.0</v>
      </c>
      <c r="M114" s="37">
        <v>0.0</v>
      </c>
      <c r="N114" s="37">
        <v>0.0</v>
      </c>
      <c r="O114" s="37">
        <v>0.0</v>
      </c>
      <c r="P114" s="37">
        <v>0.0</v>
      </c>
      <c r="Q114" s="37">
        <v>0.0</v>
      </c>
      <c r="R114" s="37">
        <v>0.0</v>
      </c>
      <c r="S114" s="37">
        <v>0.0</v>
      </c>
      <c r="T114" s="37">
        <v>0.0</v>
      </c>
      <c r="U114" s="37">
        <v>0.0</v>
      </c>
      <c r="V114" s="37">
        <v>0.0</v>
      </c>
      <c r="W114" s="37">
        <v>0.0</v>
      </c>
      <c r="X114" s="37">
        <v>0.0</v>
      </c>
      <c r="Y114" s="37">
        <v>0.0</v>
      </c>
      <c r="Z114" s="37">
        <v>0.0</v>
      </c>
      <c r="AA114" s="37">
        <v>0.0</v>
      </c>
      <c r="AB114" s="37">
        <v>0.0</v>
      </c>
      <c r="AC114" s="37">
        <v>0.0</v>
      </c>
      <c r="AD114" s="37">
        <v>0.0</v>
      </c>
      <c r="AE114" s="37">
        <v>0.0</v>
      </c>
      <c r="AF114" s="37">
        <v>0.0</v>
      </c>
      <c r="AG114" s="37">
        <v>0.0</v>
      </c>
      <c r="AH114" s="37">
        <v>0.0</v>
      </c>
      <c r="AI114" s="37">
        <v>0.0</v>
      </c>
      <c r="AJ114" s="37">
        <v>0.0</v>
      </c>
      <c r="AK114" s="37">
        <v>0.0</v>
      </c>
      <c r="AL114" s="37">
        <v>0.0</v>
      </c>
      <c r="AM114" s="37">
        <v>0.0</v>
      </c>
      <c r="AN114" s="37">
        <v>0.0</v>
      </c>
      <c r="AO114" s="37">
        <v>0.0</v>
      </c>
      <c r="AP114" s="37">
        <v>0.0</v>
      </c>
      <c r="AQ114" s="37">
        <v>0.0</v>
      </c>
      <c r="AR114" s="37">
        <v>0.0</v>
      </c>
      <c r="AS114" s="37">
        <v>0.0</v>
      </c>
      <c r="AT114" s="37">
        <v>0.0</v>
      </c>
      <c r="AU114" s="37">
        <v>0.0</v>
      </c>
      <c r="AV114" s="37">
        <v>0.0</v>
      </c>
      <c r="AW114" s="37">
        <v>0.0</v>
      </c>
      <c r="AX114" s="37">
        <v>0.0</v>
      </c>
      <c r="AY114" s="37">
        <v>0.0</v>
      </c>
      <c r="AZ114" s="37">
        <v>0.0</v>
      </c>
      <c r="BA114" s="37">
        <v>0.0</v>
      </c>
      <c r="BB114" s="37">
        <v>0.0</v>
      </c>
      <c r="BC114" s="37">
        <v>0.0</v>
      </c>
      <c r="BD114" s="37">
        <v>0.0</v>
      </c>
      <c r="BE114" s="37">
        <v>0.0</v>
      </c>
      <c r="BF114" s="37">
        <v>0.0</v>
      </c>
      <c r="BG114" s="37">
        <v>0.0</v>
      </c>
      <c r="BH114" s="37">
        <v>0.0</v>
      </c>
      <c r="BI114" s="37">
        <v>0.0</v>
      </c>
      <c r="BJ114" s="37">
        <v>0.0</v>
      </c>
      <c r="BK114" s="37">
        <v>0.0</v>
      </c>
      <c r="BL114" s="37">
        <v>0.0</v>
      </c>
      <c r="BM114" s="37">
        <v>0.0</v>
      </c>
      <c r="BN114" s="37">
        <v>9.69191</v>
      </c>
      <c r="BO114" s="37">
        <v>0.0</v>
      </c>
      <c r="BP114" s="37">
        <v>0.0</v>
      </c>
    </row>
    <row r="115">
      <c r="A115" s="1"/>
      <c r="B115" s="37">
        <v>110.0</v>
      </c>
      <c r="C115" s="37">
        <v>2129.0</v>
      </c>
      <c r="D115" s="37">
        <v>9.69191</v>
      </c>
      <c r="E115" s="37">
        <v>5.0E-5</v>
      </c>
      <c r="F115" s="37">
        <v>0.0</v>
      </c>
      <c r="G115" s="37">
        <v>0.0</v>
      </c>
      <c r="H115" s="37">
        <v>0.0</v>
      </c>
      <c r="I115" s="37">
        <v>0.0</v>
      </c>
      <c r="J115" s="37">
        <v>0.0</v>
      </c>
      <c r="K115" s="37">
        <v>0.0</v>
      </c>
      <c r="L115" s="37">
        <v>0.0</v>
      </c>
      <c r="M115" s="37">
        <v>0.0</v>
      </c>
      <c r="N115" s="37">
        <v>0.0</v>
      </c>
      <c r="O115" s="37">
        <v>0.0</v>
      </c>
      <c r="P115" s="37">
        <v>0.0</v>
      </c>
      <c r="Q115" s="37">
        <v>0.0</v>
      </c>
      <c r="R115" s="37">
        <v>0.0</v>
      </c>
      <c r="S115" s="37">
        <v>0.0</v>
      </c>
      <c r="T115" s="37">
        <v>0.0</v>
      </c>
      <c r="U115" s="37">
        <v>0.0</v>
      </c>
      <c r="V115" s="37">
        <v>0.0</v>
      </c>
      <c r="W115" s="37">
        <v>0.0</v>
      </c>
      <c r="X115" s="37">
        <v>0.0</v>
      </c>
      <c r="Y115" s="37">
        <v>0.0</v>
      </c>
      <c r="Z115" s="37">
        <v>0.0</v>
      </c>
      <c r="AA115" s="37">
        <v>0.0</v>
      </c>
      <c r="AB115" s="37">
        <v>0.0</v>
      </c>
      <c r="AC115" s="37">
        <v>0.0</v>
      </c>
      <c r="AD115" s="37">
        <v>0.0</v>
      </c>
      <c r="AE115" s="37">
        <v>0.0</v>
      </c>
      <c r="AF115" s="37">
        <v>0.0</v>
      </c>
      <c r="AG115" s="37">
        <v>0.0</v>
      </c>
      <c r="AH115" s="37">
        <v>0.0</v>
      </c>
      <c r="AI115" s="37">
        <v>0.0</v>
      </c>
      <c r="AJ115" s="37">
        <v>0.0</v>
      </c>
      <c r="AK115" s="37">
        <v>0.0</v>
      </c>
      <c r="AL115" s="37">
        <v>0.0</v>
      </c>
      <c r="AM115" s="37">
        <v>0.0</v>
      </c>
      <c r="AN115" s="37">
        <v>0.0</v>
      </c>
      <c r="AO115" s="37">
        <v>0.0</v>
      </c>
      <c r="AP115" s="37">
        <v>0.0</v>
      </c>
      <c r="AQ115" s="37">
        <v>0.0</v>
      </c>
      <c r="AR115" s="37">
        <v>0.0</v>
      </c>
      <c r="AS115" s="37">
        <v>0.0</v>
      </c>
      <c r="AT115" s="37">
        <v>0.0</v>
      </c>
      <c r="AU115" s="37">
        <v>0.0</v>
      </c>
      <c r="AV115" s="37">
        <v>0.0</v>
      </c>
      <c r="AW115" s="37">
        <v>0.0</v>
      </c>
      <c r="AX115" s="37">
        <v>0.0</v>
      </c>
      <c r="AY115" s="37">
        <v>0.0</v>
      </c>
      <c r="AZ115" s="37">
        <v>0.0</v>
      </c>
      <c r="BA115" s="37">
        <v>0.0</v>
      </c>
      <c r="BB115" s="37">
        <v>0.0</v>
      </c>
      <c r="BC115" s="37">
        <v>0.0</v>
      </c>
      <c r="BD115" s="37">
        <v>0.0</v>
      </c>
      <c r="BE115" s="37">
        <v>0.0</v>
      </c>
      <c r="BF115" s="37">
        <v>0.0</v>
      </c>
      <c r="BG115" s="37">
        <v>0.0</v>
      </c>
      <c r="BH115" s="37">
        <v>0.0</v>
      </c>
      <c r="BI115" s="37">
        <v>0.0</v>
      </c>
      <c r="BJ115" s="37">
        <v>0.0</v>
      </c>
      <c r="BK115" s="37">
        <v>0.0</v>
      </c>
      <c r="BL115" s="37">
        <v>0.0</v>
      </c>
      <c r="BM115" s="37">
        <v>0.0</v>
      </c>
      <c r="BN115" s="37">
        <v>9.69191</v>
      </c>
      <c r="BO115" s="37">
        <v>0.0</v>
      </c>
      <c r="BP115" s="37">
        <v>0.0</v>
      </c>
    </row>
    <row r="116">
      <c r="A116" s="1"/>
      <c r="B116" s="37">
        <v>111.0</v>
      </c>
      <c r="C116" s="37">
        <v>2130.0</v>
      </c>
      <c r="D116" s="37">
        <v>9.69191</v>
      </c>
      <c r="E116" s="37">
        <v>5.0E-5</v>
      </c>
      <c r="F116" s="37">
        <v>0.0</v>
      </c>
      <c r="G116" s="37">
        <v>0.0</v>
      </c>
      <c r="H116" s="37">
        <v>0.0</v>
      </c>
      <c r="I116" s="37">
        <v>0.0</v>
      </c>
      <c r="J116" s="37">
        <v>0.0</v>
      </c>
      <c r="K116" s="37">
        <v>0.0</v>
      </c>
      <c r="L116" s="37">
        <v>0.0</v>
      </c>
      <c r="M116" s="37">
        <v>0.0</v>
      </c>
      <c r="N116" s="37">
        <v>0.0</v>
      </c>
      <c r="O116" s="37">
        <v>0.0</v>
      </c>
      <c r="P116" s="37">
        <v>0.0</v>
      </c>
      <c r="Q116" s="37">
        <v>0.0</v>
      </c>
      <c r="R116" s="37">
        <v>0.0</v>
      </c>
      <c r="S116" s="37">
        <v>0.0</v>
      </c>
      <c r="T116" s="37">
        <v>0.0</v>
      </c>
      <c r="U116" s="37">
        <v>0.0</v>
      </c>
      <c r="V116" s="37">
        <v>0.0</v>
      </c>
      <c r="W116" s="37">
        <v>0.0</v>
      </c>
      <c r="X116" s="37">
        <v>0.0</v>
      </c>
      <c r="Y116" s="37">
        <v>0.0</v>
      </c>
      <c r="Z116" s="37">
        <v>0.0</v>
      </c>
      <c r="AA116" s="37">
        <v>0.0</v>
      </c>
      <c r="AB116" s="37">
        <v>0.0</v>
      </c>
      <c r="AC116" s="37">
        <v>0.0</v>
      </c>
      <c r="AD116" s="37">
        <v>0.0</v>
      </c>
      <c r="AE116" s="37">
        <v>0.0</v>
      </c>
      <c r="AF116" s="37">
        <v>0.0</v>
      </c>
      <c r="AG116" s="37">
        <v>0.0</v>
      </c>
      <c r="AH116" s="37">
        <v>0.0</v>
      </c>
      <c r="AI116" s="37">
        <v>0.0</v>
      </c>
      <c r="AJ116" s="37">
        <v>0.0</v>
      </c>
      <c r="AK116" s="37">
        <v>0.0</v>
      </c>
      <c r="AL116" s="37">
        <v>0.0</v>
      </c>
      <c r="AM116" s="37">
        <v>0.0</v>
      </c>
      <c r="AN116" s="37">
        <v>0.0</v>
      </c>
      <c r="AO116" s="37">
        <v>0.0</v>
      </c>
      <c r="AP116" s="37">
        <v>0.0</v>
      </c>
      <c r="AQ116" s="37">
        <v>0.0</v>
      </c>
      <c r="AR116" s="37">
        <v>0.0</v>
      </c>
      <c r="AS116" s="37">
        <v>0.0</v>
      </c>
      <c r="AT116" s="37">
        <v>0.0</v>
      </c>
      <c r="AU116" s="37">
        <v>0.0</v>
      </c>
      <c r="AV116" s="37">
        <v>0.0</v>
      </c>
      <c r="AW116" s="37">
        <v>0.0</v>
      </c>
      <c r="AX116" s="37">
        <v>0.0</v>
      </c>
      <c r="AY116" s="37">
        <v>0.0</v>
      </c>
      <c r="AZ116" s="37">
        <v>0.0</v>
      </c>
      <c r="BA116" s="37">
        <v>0.0</v>
      </c>
      <c r="BB116" s="37">
        <v>0.0</v>
      </c>
      <c r="BC116" s="37">
        <v>0.0</v>
      </c>
      <c r="BD116" s="37">
        <v>0.0</v>
      </c>
      <c r="BE116" s="37">
        <v>0.0</v>
      </c>
      <c r="BF116" s="37">
        <v>0.0</v>
      </c>
      <c r="BG116" s="37">
        <v>0.0</v>
      </c>
      <c r="BH116" s="37">
        <v>0.0</v>
      </c>
      <c r="BI116" s="37">
        <v>0.0</v>
      </c>
      <c r="BJ116" s="37">
        <v>0.0</v>
      </c>
      <c r="BK116" s="37">
        <v>0.0</v>
      </c>
      <c r="BL116" s="37">
        <v>0.0</v>
      </c>
      <c r="BM116" s="37">
        <v>0.0</v>
      </c>
      <c r="BN116" s="37">
        <v>9.69191</v>
      </c>
      <c r="BO116" s="37">
        <v>0.0</v>
      </c>
      <c r="BP116" s="37">
        <v>0.0</v>
      </c>
    </row>
    <row r="117">
      <c r="A117" s="1"/>
      <c r="B117" s="37">
        <v>112.0</v>
      </c>
      <c r="C117" s="37">
        <v>2131.0</v>
      </c>
      <c r="D117" s="37">
        <v>9.69191</v>
      </c>
      <c r="E117" s="37">
        <v>5.0E-5</v>
      </c>
      <c r="F117" s="37">
        <v>0.0</v>
      </c>
      <c r="G117" s="37">
        <v>0.0</v>
      </c>
      <c r="H117" s="37">
        <v>0.0</v>
      </c>
      <c r="I117" s="37">
        <v>0.0</v>
      </c>
      <c r="J117" s="37">
        <v>0.0</v>
      </c>
      <c r="K117" s="37">
        <v>0.0</v>
      </c>
      <c r="L117" s="37">
        <v>0.0</v>
      </c>
      <c r="M117" s="37">
        <v>0.0</v>
      </c>
      <c r="N117" s="37">
        <v>0.0</v>
      </c>
      <c r="O117" s="37">
        <v>0.0</v>
      </c>
      <c r="P117" s="37">
        <v>0.0</v>
      </c>
      <c r="Q117" s="37">
        <v>0.0</v>
      </c>
      <c r="R117" s="37">
        <v>0.0</v>
      </c>
      <c r="S117" s="37">
        <v>0.0</v>
      </c>
      <c r="T117" s="37">
        <v>0.0</v>
      </c>
      <c r="U117" s="37">
        <v>0.0</v>
      </c>
      <c r="V117" s="37">
        <v>0.0</v>
      </c>
      <c r="W117" s="37">
        <v>0.0</v>
      </c>
      <c r="X117" s="37">
        <v>0.0</v>
      </c>
      <c r="Y117" s="37">
        <v>0.0</v>
      </c>
      <c r="Z117" s="37">
        <v>0.0</v>
      </c>
      <c r="AA117" s="37">
        <v>0.0</v>
      </c>
      <c r="AB117" s="37">
        <v>0.0</v>
      </c>
      <c r="AC117" s="37">
        <v>0.0</v>
      </c>
      <c r="AD117" s="37">
        <v>0.0</v>
      </c>
      <c r="AE117" s="37">
        <v>0.0</v>
      </c>
      <c r="AF117" s="37">
        <v>0.0</v>
      </c>
      <c r="AG117" s="37">
        <v>0.0</v>
      </c>
      <c r="AH117" s="37">
        <v>0.0</v>
      </c>
      <c r="AI117" s="37">
        <v>0.0</v>
      </c>
      <c r="AJ117" s="37">
        <v>0.0</v>
      </c>
      <c r="AK117" s="37">
        <v>0.0</v>
      </c>
      <c r="AL117" s="37">
        <v>0.0</v>
      </c>
      <c r="AM117" s="37">
        <v>0.0</v>
      </c>
      <c r="AN117" s="37">
        <v>0.0</v>
      </c>
      <c r="AO117" s="37">
        <v>0.0</v>
      </c>
      <c r="AP117" s="37">
        <v>0.0</v>
      </c>
      <c r="AQ117" s="37">
        <v>0.0</v>
      </c>
      <c r="AR117" s="37">
        <v>0.0</v>
      </c>
      <c r="AS117" s="37">
        <v>0.0</v>
      </c>
      <c r="AT117" s="37">
        <v>0.0</v>
      </c>
      <c r="AU117" s="37">
        <v>0.0</v>
      </c>
      <c r="AV117" s="37">
        <v>0.0</v>
      </c>
      <c r="AW117" s="37">
        <v>0.0</v>
      </c>
      <c r="AX117" s="37">
        <v>0.0</v>
      </c>
      <c r="AY117" s="37">
        <v>0.0</v>
      </c>
      <c r="AZ117" s="37">
        <v>0.0</v>
      </c>
      <c r="BA117" s="37">
        <v>0.0</v>
      </c>
      <c r="BB117" s="37">
        <v>0.0</v>
      </c>
      <c r="BC117" s="37">
        <v>0.0</v>
      </c>
      <c r="BD117" s="37">
        <v>0.0</v>
      </c>
      <c r="BE117" s="37">
        <v>0.0</v>
      </c>
      <c r="BF117" s="37">
        <v>0.0</v>
      </c>
      <c r="BG117" s="37">
        <v>0.0</v>
      </c>
      <c r="BH117" s="37">
        <v>0.0</v>
      </c>
      <c r="BI117" s="37">
        <v>0.0</v>
      </c>
      <c r="BJ117" s="37">
        <v>0.0</v>
      </c>
      <c r="BK117" s="37">
        <v>0.0</v>
      </c>
      <c r="BL117" s="37">
        <v>0.0</v>
      </c>
      <c r="BM117" s="37">
        <v>0.0</v>
      </c>
      <c r="BN117" s="37">
        <v>9.69191</v>
      </c>
      <c r="BO117" s="37">
        <v>0.0</v>
      </c>
      <c r="BP117" s="37">
        <v>0.0</v>
      </c>
    </row>
    <row r="118">
      <c r="A118" s="1"/>
      <c r="B118" s="37">
        <v>113.0</v>
      </c>
      <c r="C118" s="37">
        <v>2132.0</v>
      </c>
      <c r="D118" s="37">
        <v>9.69191</v>
      </c>
      <c r="E118" s="37">
        <v>5.0E-5</v>
      </c>
      <c r="F118" s="37">
        <v>0.0</v>
      </c>
      <c r="G118" s="37">
        <v>0.0</v>
      </c>
      <c r="H118" s="37">
        <v>0.0</v>
      </c>
      <c r="I118" s="37">
        <v>0.0</v>
      </c>
      <c r="J118" s="37">
        <v>0.0</v>
      </c>
      <c r="K118" s="37">
        <v>0.0</v>
      </c>
      <c r="L118" s="37">
        <v>0.0</v>
      </c>
      <c r="M118" s="37">
        <v>0.0</v>
      </c>
      <c r="N118" s="37">
        <v>0.0</v>
      </c>
      <c r="O118" s="37">
        <v>0.0</v>
      </c>
      <c r="P118" s="37">
        <v>0.0</v>
      </c>
      <c r="Q118" s="37">
        <v>0.0</v>
      </c>
      <c r="R118" s="37">
        <v>0.0</v>
      </c>
      <c r="S118" s="37">
        <v>0.0</v>
      </c>
      <c r="T118" s="37">
        <v>0.0</v>
      </c>
      <c r="U118" s="37">
        <v>0.0</v>
      </c>
      <c r="V118" s="37">
        <v>0.0</v>
      </c>
      <c r="W118" s="37">
        <v>0.0</v>
      </c>
      <c r="X118" s="37">
        <v>0.0</v>
      </c>
      <c r="Y118" s="37">
        <v>0.0</v>
      </c>
      <c r="Z118" s="37">
        <v>0.0</v>
      </c>
      <c r="AA118" s="37">
        <v>0.0</v>
      </c>
      <c r="AB118" s="37">
        <v>0.0</v>
      </c>
      <c r="AC118" s="37">
        <v>0.0</v>
      </c>
      <c r="AD118" s="37">
        <v>0.0</v>
      </c>
      <c r="AE118" s="37">
        <v>0.0</v>
      </c>
      <c r="AF118" s="37">
        <v>0.0</v>
      </c>
      <c r="AG118" s="37">
        <v>0.0</v>
      </c>
      <c r="AH118" s="37">
        <v>0.0</v>
      </c>
      <c r="AI118" s="37">
        <v>0.0</v>
      </c>
      <c r="AJ118" s="37">
        <v>0.0</v>
      </c>
      <c r="AK118" s="37">
        <v>0.0</v>
      </c>
      <c r="AL118" s="37">
        <v>0.0</v>
      </c>
      <c r="AM118" s="37">
        <v>0.0</v>
      </c>
      <c r="AN118" s="37">
        <v>0.0</v>
      </c>
      <c r="AO118" s="37">
        <v>0.0</v>
      </c>
      <c r="AP118" s="37">
        <v>0.0</v>
      </c>
      <c r="AQ118" s="37">
        <v>0.0</v>
      </c>
      <c r="AR118" s="37">
        <v>0.0</v>
      </c>
      <c r="AS118" s="37">
        <v>0.0</v>
      </c>
      <c r="AT118" s="37">
        <v>0.0</v>
      </c>
      <c r="AU118" s="37">
        <v>0.0</v>
      </c>
      <c r="AV118" s="37">
        <v>0.0</v>
      </c>
      <c r="AW118" s="37">
        <v>0.0</v>
      </c>
      <c r="AX118" s="37">
        <v>0.0</v>
      </c>
      <c r="AY118" s="37">
        <v>0.0</v>
      </c>
      <c r="AZ118" s="37">
        <v>0.0</v>
      </c>
      <c r="BA118" s="37">
        <v>0.0</v>
      </c>
      <c r="BB118" s="37">
        <v>0.0</v>
      </c>
      <c r="BC118" s="37">
        <v>0.0</v>
      </c>
      <c r="BD118" s="37">
        <v>0.0</v>
      </c>
      <c r="BE118" s="37">
        <v>0.0</v>
      </c>
      <c r="BF118" s="37">
        <v>0.0</v>
      </c>
      <c r="BG118" s="37">
        <v>0.0</v>
      </c>
      <c r="BH118" s="37">
        <v>0.0</v>
      </c>
      <c r="BI118" s="37">
        <v>0.0</v>
      </c>
      <c r="BJ118" s="37">
        <v>0.0</v>
      </c>
      <c r="BK118" s="37">
        <v>0.0</v>
      </c>
      <c r="BL118" s="37">
        <v>0.0</v>
      </c>
      <c r="BM118" s="37">
        <v>0.0</v>
      </c>
      <c r="BN118" s="37">
        <v>9.69191</v>
      </c>
      <c r="BO118" s="37">
        <v>0.0</v>
      </c>
      <c r="BP118" s="37">
        <v>0.0</v>
      </c>
    </row>
    <row r="119">
      <c r="A119" s="1"/>
      <c r="B119" s="37">
        <v>114.0</v>
      </c>
      <c r="C119" s="37">
        <v>2133.0</v>
      </c>
      <c r="D119" s="37">
        <v>9.69191</v>
      </c>
      <c r="E119" s="37">
        <v>5.0E-5</v>
      </c>
      <c r="F119" s="37">
        <v>0.0</v>
      </c>
      <c r="G119" s="37">
        <v>0.0</v>
      </c>
      <c r="H119" s="37">
        <v>0.0</v>
      </c>
      <c r="I119" s="37">
        <v>0.0</v>
      </c>
      <c r="J119" s="37">
        <v>0.0</v>
      </c>
      <c r="K119" s="37">
        <v>0.0</v>
      </c>
      <c r="L119" s="37">
        <v>0.0</v>
      </c>
      <c r="M119" s="37">
        <v>0.0</v>
      </c>
      <c r="N119" s="37">
        <v>0.0</v>
      </c>
      <c r="O119" s="37">
        <v>0.0</v>
      </c>
      <c r="P119" s="37">
        <v>0.0</v>
      </c>
      <c r="Q119" s="37">
        <v>0.0</v>
      </c>
      <c r="R119" s="37">
        <v>0.0</v>
      </c>
      <c r="S119" s="37">
        <v>0.0</v>
      </c>
      <c r="T119" s="37">
        <v>0.0</v>
      </c>
      <c r="U119" s="37">
        <v>0.0</v>
      </c>
      <c r="V119" s="37">
        <v>0.0</v>
      </c>
      <c r="W119" s="37">
        <v>0.0</v>
      </c>
      <c r="X119" s="37">
        <v>0.0</v>
      </c>
      <c r="Y119" s="37">
        <v>0.0</v>
      </c>
      <c r="Z119" s="37">
        <v>0.0</v>
      </c>
      <c r="AA119" s="37">
        <v>0.0</v>
      </c>
      <c r="AB119" s="37">
        <v>0.0</v>
      </c>
      <c r="AC119" s="37">
        <v>0.0</v>
      </c>
      <c r="AD119" s="37">
        <v>0.0</v>
      </c>
      <c r="AE119" s="37">
        <v>0.0</v>
      </c>
      <c r="AF119" s="37">
        <v>0.0</v>
      </c>
      <c r="AG119" s="37">
        <v>0.0</v>
      </c>
      <c r="AH119" s="37">
        <v>0.0</v>
      </c>
      <c r="AI119" s="37">
        <v>0.0</v>
      </c>
      <c r="AJ119" s="37">
        <v>0.0</v>
      </c>
      <c r="AK119" s="37">
        <v>0.0</v>
      </c>
      <c r="AL119" s="37">
        <v>0.0</v>
      </c>
      <c r="AM119" s="37">
        <v>0.0</v>
      </c>
      <c r="AN119" s="37">
        <v>0.0</v>
      </c>
      <c r="AO119" s="37">
        <v>0.0</v>
      </c>
      <c r="AP119" s="37">
        <v>0.0</v>
      </c>
      <c r="AQ119" s="37">
        <v>0.0</v>
      </c>
      <c r="AR119" s="37">
        <v>0.0</v>
      </c>
      <c r="AS119" s="37">
        <v>0.0</v>
      </c>
      <c r="AT119" s="37">
        <v>0.0</v>
      </c>
      <c r="AU119" s="37">
        <v>0.0</v>
      </c>
      <c r="AV119" s="37">
        <v>0.0</v>
      </c>
      <c r="AW119" s="37">
        <v>0.0</v>
      </c>
      <c r="AX119" s="37">
        <v>0.0</v>
      </c>
      <c r="AY119" s="37">
        <v>0.0</v>
      </c>
      <c r="AZ119" s="37">
        <v>0.0</v>
      </c>
      <c r="BA119" s="37">
        <v>0.0</v>
      </c>
      <c r="BB119" s="37">
        <v>0.0</v>
      </c>
      <c r="BC119" s="37">
        <v>0.0</v>
      </c>
      <c r="BD119" s="37">
        <v>0.0</v>
      </c>
      <c r="BE119" s="37">
        <v>0.0</v>
      </c>
      <c r="BF119" s="37">
        <v>0.0</v>
      </c>
      <c r="BG119" s="37">
        <v>0.0</v>
      </c>
      <c r="BH119" s="37">
        <v>0.0</v>
      </c>
      <c r="BI119" s="37">
        <v>0.0</v>
      </c>
      <c r="BJ119" s="37">
        <v>0.0</v>
      </c>
      <c r="BK119" s="37">
        <v>0.0</v>
      </c>
      <c r="BL119" s="37">
        <v>0.0</v>
      </c>
      <c r="BM119" s="37">
        <v>0.0</v>
      </c>
      <c r="BN119" s="37">
        <v>9.69191</v>
      </c>
      <c r="BO119" s="37">
        <v>0.0</v>
      </c>
      <c r="BP119" s="37">
        <v>0.0</v>
      </c>
    </row>
    <row r="120">
      <c r="A120" s="1"/>
      <c r="B120" s="37">
        <v>115.0</v>
      </c>
      <c r="C120" s="37">
        <v>2134.0</v>
      </c>
      <c r="D120" s="37">
        <v>9.69191</v>
      </c>
      <c r="E120" s="37">
        <v>5.0E-5</v>
      </c>
      <c r="F120" s="37">
        <v>0.0</v>
      </c>
      <c r="G120" s="37">
        <v>0.0</v>
      </c>
      <c r="H120" s="37">
        <v>0.0</v>
      </c>
      <c r="I120" s="37">
        <v>0.0</v>
      </c>
      <c r="J120" s="37">
        <v>0.0</v>
      </c>
      <c r="K120" s="37">
        <v>0.0</v>
      </c>
      <c r="L120" s="37">
        <v>0.0</v>
      </c>
      <c r="M120" s="37">
        <v>0.0</v>
      </c>
      <c r="N120" s="37">
        <v>0.0</v>
      </c>
      <c r="O120" s="37">
        <v>0.0</v>
      </c>
      <c r="P120" s="37">
        <v>0.0</v>
      </c>
      <c r="Q120" s="37">
        <v>0.0</v>
      </c>
      <c r="R120" s="37">
        <v>0.0</v>
      </c>
      <c r="S120" s="37">
        <v>0.0</v>
      </c>
      <c r="T120" s="37">
        <v>0.0</v>
      </c>
      <c r="U120" s="37">
        <v>0.0</v>
      </c>
      <c r="V120" s="37">
        <v>0.0</v>
      </c>
      <c r="W120" s="37">
        <v>0.0</v>
      </c>
      <c r="X120" s="37">
        <v>0.0</v>
      </c>
      <c r="Y120" s="37">
        <v>0.0</v>
      </c>
      <c r="Z120" s="37">
        <v>0.0</v>
      </c>
      <c r="AA120" s="37">
        <v>0.0</v>
      </c>
      <c r="AB120" s="37">
        <v>0.0</v>
      </c>
      <c r="AC120" s="37">
        <v>0.0</v>
      </c>
      <c r="AD120" s="37">
        <v>0.0</v>
      </c>
      <c r="AE120" s="37">
        <v>0.0</v>
      </c>
      <c r="AF120" s="37">
        <v>0.0</v>
      </c>
      <c r="AG120" s="37">
        <v>0.0</v>
      </c>
      <c r="AH120" s="37">
        <v>0.0</v>
      </c>
      <c r="AI120" s="37">
        <v>0.0</v>
      </c>
      <c r="AJ120" s="37">
        <v>0.0</v>
      </c>
      <c r="AK120" s="37">
        <v>0.0</v>
      </c>
      <c r="AL120" s="37">
        <v>0.0</v>
      </c>
      <c r="AM120" s="37">
        <v>0.0</v>
      </c>
      <c r="AN120" s="37">
        <v>0.0</v>
      </c>
      <c r="AO120" s="37">
        <v>0.0</v>
      </c>
      <c r="AP120" s="37">
        <v>0.0</v>
      </c>
      <c r="AQ120" s="37">
        <v>0.0</v>
      </c>
      <c r="AR120" s="37">
        <v>0.0</v>
      </c>
      <c r="AS120" s="37">
        <v>0.0</v>
      </c>
      <c r="AT120" s="37">
        <v>0.0</v>
      </c>
      <c r="AU120" s="37">
        <v>0.0</v>
      </c>
      <c r="AV120" s="37">
        <v>0.0</v>
      </c>
      <c r="AW120" s="37">
        <v>0.0</v>
      </c>
      <c r="AX120" s="37">
        <v>0.0</v>
      </c>
      <c r="AY120" s="37">
        <v>0.0</v>
      </c>
      <c r="AZ120" s="37">
        <v>0.0</v>
      </c>
      <c r="BA120" s="37">
        <v>0.0</v>
      </c>
      <c r="BB120" s="37">
        <v>0.0</v>
      </c>
      <c r="BC120" s="37">
        <v>0.0</v>
      </c>
      <c r="BD120" s="37">
        <v>0.0</v>
      </c>
      <c r="BE120" s="37">
        <v>0.0</v>
      </c>
      <c r="BF120" s="37">
        <v>0.0</v>
      </c>
      <c r="BG120" s="37">
        <v>0.0</v>
      </c>
      <c r="BH120" s="37">
        <v>0.0</v>
      </c>
      <c r="BI120" s="37">
        <v>0.0</v>
      </c>
      <c r="BJ120" s="37">
        <v>0.0</v>
      </c>
      <c r="BK120" s="37">
        <v>0.0</v>
      </c>
      <c r="BL120" s="37">
        <v>0.0</v>
      </c>
      <c r="BM120" s="37">
        <v>0.0</v>
      </c>
      <c r="BN120" s="37">
        <v>9.69191</v>
      </c>
      <c r="BO120" s="37">
        <v>0.0</v>
      </c>
      <c r="BP120" s="37">
        <v>0.0</v>
      </c>
    </row>
    <row r="121">
      <c r="A121" s="1"/>
      <c r="B121" s="37">
        <v>116.0</v>
      </c>
      <c r="C121" s="37">
        <v>2135.0</v>
      </c>
      <c r="D121" s="37">
        <v>9.69191</v>
      </c>
      <c r="E121" s="37">
        <v>5.0E-5</v>
      </c>
      <c r="F121" s="37">
        <v>0.0</v>
      </c>
      <c r="G121" s="37">
        <v>0.0</v>
      </c>
      <c r="H121" s="37">
        <v>0.0</v>
      </c>
      <c r="I121" s="37">
        <v>0.0</v>
      </c>
      <c r="J121" s="37">
        <v>0.0</v>
      </c>
      <c r="K121" s="37">
        <v>0.0</v>
      </c>
      <c r="L121" s="37">
        <v>0.0</v>
      </c>
      <c r="M121" s="37">
        <v>0.0</v>
      </c>
      <c r="N121" s="37">
        <v>0.0</v>
      </c>
      <c r="O121" s="37">
        <v>0.0</v>
      </c>
      <c r="P121" s="37">
        <v>0.0</v>
      </c>
      <c r="Q121" s="37">
        <v>0.0</v>
      </c>
      <c r="R121" s="37">
        <v>0.0</v>
      </c>
      <c r="S121" s="37">
        <v>0.0</v>
      </c>
      <c r="T121" s="37">
        <v>0.0</v>
      </c>
      <c r="U121" s="37">
        <v>0.0</v>
      </c>
      <c r="V121" s="37">
        <v>0.0</v>
      </c>
      <c r="W121" s="37">
        <v>0.0</v>
      </c>
      <c r="X121" s="37">
        <v>0.0</v>
      </c>
      <c r="Y121" s="37">
        <v>0.0</v>
      </c>
      <c r="Z121" s="37">
        <v>0.0</v>
      </c>
      <c r="AA121" s="37">
        <v>0.0</v>
      </c>
      <c r="AB121" s="37">
        <v>0.0</v>
      </c>
      <c r="AC121" s="37">
        <v>0.0</v>
      </c>
      <c r="AD121" s="37">
        <v>0.0</v>
      </c>
      <c r="AE121" s="37">
        <v>0.0</v>
      </c>
      <c r="AF121" s="37">
        <v>0.0</v>
      </c>
      <c r="AG121" s="37">
        <v>0.0</v>
      </c>
      <c r="AH121" s="37">
        <v>0.0</v>
      </c>
      <c r="AI121" s="37">
        <v>0.0</v>
      </c>
      <c r="AJ121" s="37">
        <v>0.0</v>
      </c>
      <c r="AK121" s="37">
        <v>0.0</v>
      </c>
      <c r="AL121" s="37">
        <v>0.0</v>
      </c>
      <c r="AM121" s="37">
        <v>0.0</v>
      </c>
      <c r="AN121" s="37">
        <v>0.0</v>
      </c>
      <c r="AO121" s="37">
        <v>0.0</v>
      </c>
      <c r="AP121" s="37">
        <v>0.0</v>
      </c>
      <c r="AQ121" s="37">
        <v>0.0</v>
      </c>
      <c r="AR121" s="37">
        <v>0.0</v>
      </c>
      <c r="AS121" s="37">
        <v>0.0</v>
      </c>
      <c r="AT121" s="37">
        <v>0.0</v>
      </c>
      <c r="AU121" s="37">
        <v>0.0</v>
      </c>
      <c r="AV121" s="37">
        <v>0.0</v>
      </c>
      <c r="AW121" s="37">
        <v>0.0</v>
      </c>
      <c r="AX121" s="37">
        <v>0.0</v>
      </c>
      <c r="AY121" s="37">
        <v>0.0</v>
      </c>
      <c r="AZ121" s="37">
        <v>0.0</v>
      </c>
      <c r="BA121" s="37">
        <v>0.0</v>
      </c>
      <c r="BB121" s="37">
        <v>0.0</v>
      </c>
      <c r="BC121" s="37">
        <v>0.0</v>
      </c>
      <c r="BD121" s="37">
        <v>0.0</v>
      </c>
      <c r="BE121" s="37">
        <v>0.0</v>
      </c>
      <c r="BF121" s="37">
        <v>0.0</v>
      </c>
      <c r="BG121" s="37">
        <v>0.0</v>
      </c>
      <c r="BH121" s="37">
        <v>0.0</v>
      </c>
      <c r="BI121" s="37">
        <v>0.0</v>
      </c>
      <c r="BJ121" s="37">
        <v>0.0</v>
      </c>
      <c r="BK121" s="37">
        <v>0.0</v>
      </c>
      <c r="BL121" s="37">
        <v>0.0</v>
      </c>
      <c r="BM121" s="37">
        <v>0.0</v>
      </c>
      <c r="BN121" s="37">
        <v>9.69191</v>
      </c>
      <c r="BO121" s="37">
        <v>0.0</v>
      </c>
      <c r="BP121" s="37">
        <v>0.0</v>
      </c>
    </row>
    <row r="122">
      <c r="A122" s="1"/>
      <c r="B122" s="37">
        <v>117.0</v>
      </c>
      <c r="C122" s="37">
        <v>2136.0</v>
      </c>
      <c r="D122" s="37">
        <v>9.69191</v>
      </c>
      <c r="E122" s="37">
        <v>5.0E-5</v>
      </c>
      <c r="F122" s="37">
        <v>0.0</v>
      </c>
      <c r="G122" s="37">
        <v>0.0</v>
      </c>
      <c r="H122" s="37">
        <v>0.0</v>
      </c>
      <c r="I122" s="37">
        <v>0.0</v>
      </c>
      <c r="J122" s="37">
        <v>0.0</v>
      </c>
      <c r="K122" s="37">
        <v>0.0</v>
      </c>
      <c r="L122" s="37">
        <v>0.0</v>
      </c>
      <c r="M122" s="37">
        <v>0.0</v>
      </c>
      <c r="N122" s="37">
        <v>0.0</v>
      </c>
      <c r="O122" s="37">
        <v>0.0</v>
      </c>
      <c r="P122" s="37">
        <v>0.0</v>
      </c>
      <c r="Q122" s="37">
        <v>0.0</v>
      </c>
      <c r="R122" s="37">
        <v>0.0</v>
      </c>
      <c r="S122" s="37">
        <v>0.0</v>
      </c>
      <c r="T122" s="37">
        <v>0.0</v>
      </c>
      <c r="U122" s="37">
        <v>0.0</v>
      </c>
      <c r="V122" s="37">
        <v>0.0</v>
      </c>
      <c r="W122" s="37">
        <v>0.0</v>
      </c>
      <c r="X122" s="37">
        <v>0.0</v>
      </c>
      <c r="Y122" s="37">
        <v>0.0</v>
      </c>
      <c r="Z122" s="37">
        <v>0.0</v>
      </c>
      <c r="AA122" s="37">
        <v>0.0</v>
      </c>
      <c r="AB122" s="37">
        <v>0.0</v>
      </c>
      <c r="AC122" s="37">
        <v>0.0</v>
      </c>
      <c r="AD122" s="37">
        <v>0.0</v>
      </c>
      <c r="AE122" s="37">
        <v>0.0</v>
      </c>
      <c r="AF122" s="37">
        <v>0.0</v>
      </c>
      <c r="AG122" s="37">
        <v>0.0</v>
      </c>
      <c r="AH122" s="37">
        <v>0.0</v>
      </c>
      <c r="AI122" s="37">
        <v>0.0</v>
      </c>
      <c r="AJ122" s="37">
        <v>0.0</v>
      </c>
      <c r="AK122" s="37">
        <v>0.0</v>
      </c>
      <c r="AL122" s="37">
        <v>0.0</v>
      </c>
      <c r="AM122" s="37">
        <v>0.0</v>
      </c>
      <c r="AN122" s="37">
        <v>0.0</v>
      </c>
      <c r="AO122" s="37">
        <v>0.0</v>
      </c>
      <c r="AP122" s="37">
        <v>0.0</v>
      </c>
      <c r="AQ122" s="37">
        <v>0.0</v>
      </c>
      <c r="AR122" s="37">
        <v>0.0</v>
      </c>
      <c r="AS122" s="37">
        <v>0.0</v>
      </c>
      <c r="AT122" s="37">
        <v>0.0</v>
      </c>
      <c r="AU122" s="37">
        <v>0.0</v>
      </c>
      <c r="AV122" s="37">
        <v>0.0</v>
      </c>
      <c r="AW122" s="37">
        <v>0.0</v>
      </c>
      <c r="AX122" s="37">
        <v>0.0</v>
      </c>
      <c r="AY122" s="37">
        <v>0.0</v>
      </c>
      <c r="AZ122" s="37">
        <v>0.0</v>
      </c>
      <c r="BA122" s="37">
        <v>0.0</v>
      </c>
      <c r="BB122" s="37">
        <v>0.0</v>
      </c>
      <c r="BC122" s="37">
        <v>0.0</v>
      </c>
      <c r="BD122" s="37">
        <v>0.0</v>
      </c>
      <c r="BE122" s="37">
        <v>0.0</v>
      </c>
      <c r="BF122" s="37">
        <v>0.0</v>
      </c>
      <c r="BG122" s="37">
        <v>0.0</v>
      </c>
      <c r="BH122" s="37">
        <v>0.0</v>
      </c>
      <c r="BI122" s="37">
        <v>0.0</v>
      </c>
      <c r="BJ122" s="37">
        <v>0.0</v>
      </c>
      <c r="BK122" s="37">
        <v>0.0</v>
      </c>
      <c r="BL122" s="37">
        <v>0.0</v>
      </c>
      <c r="BM122" s="37">
        <v>0.0</v>
      </c>
      <c r="BN122" s="37">
        <v>9.69191</v>
      </c>
      <c r="BO122" s="37">
        <v>0.0</v>
      </c>
      <c r="BP122" s="37">
        <v>0.0</v>
      </c>
    </row>
    <row r="123">
      <c r="A123" s="1"/>
      <c r="B123" s="37">
        <v>118.0</v>
      </c>
      <c r="C123" s="37">
        <v>2137.0</v>
      </c>
      <c r="D123" s="37">
        <v>9.69191</v>
      </c>
      <c r="E123" s="37">
        <v>5.0E-5</v>
      </c>
      <c r="F123" s="37">
        <v>0.0</v>
      </c>
      <c r="G123" s="37">
        <v>0.0</v>
      </c>
      <c r="H123" s="37">
        <v>0.0</v>
      </c>
      <c r="I123" s="37">
        <v>0.0</v>
      </c>
      <c r="J123" s="37">
        <v>0.0</v>
      </c>
      <c r="K123" s="37">
        <v>0.0</v>
      </c>
      <c r="L123" s="37">
        <v>0.0</v>
      </c>
      <c r="M123" s="37">
        <v>0.0</v>
      </c>
      <c r="N123" s="37">
        <v>0.0</v>
      </c>
      <c r="O123" s="37">
        <v>0.0</v>
      </c>
      <c r="P123" s="37">
        <v>0.0</v>
      </c>
      <c r="Q123" s="37">
        <v>0.0</v>
      </c>
      <c r="R123" s="37">
        <v>0.0</v>
      </c>
      <c r="S123" s="37">
        <v>0.0</v>
      </c>
      <c r="T123" s="37">
        <v>0.0</v>
      </c>
      <c r="U123" s="37">
        <v>0.0</v>
      </c>
      <c r="V123" s="37">
        <v>0.0</v>
      </c>
      <c r="W123" s="37">
        <v>0.0</v>
      </c>
      <c r="X123" s="37">
        <v>0.0</v>
      </c>
      <c r="Y123" s="37">
        <v>0.0</v>
      </c>
      <c r="Z123" s="37">
        <v>0.0</v>
      </c>
      <c r="AA123" s="37">
        <v>0.0</v>
      </c>
      <c r="AB123" s="37">
        <v>0.0</v>
      </c>
      <c r="AC123" s="37">
        <v>0.0</v>
      </c>
      <c r="AD123" s="37">
        <v>0.0</v>
      </c>
      <c r="AE123" s="37">
        <v>0.0</v>
      </c>
      <c r="AF123" s="37">
        <v>0.0</v>
      </c>
      <c r="AG123" s="37">
        <v>0.0</v>
      </c>
      <c r="AH123" s="37">
        <v>0.0</v>
      </c>
      <c r="AI123" s="37">
        <v>0.0</v>
      </c>
      <c r="AJ123" s="37">
        <v>0.0</v>
      </c>
      <c r="AK123" s="37">
        <v>0.0</v>
      </c>
      <c r="AL123" s="37">
        <v>0.0</v>
      </c>
      <c r="AM123" s="37">
        <v>0.0</v>
      </c>
      <c r="AN123" s="37">
        <v>0.0</v>
      </c>
      <c r="AO123" s="37">
        <v>0.0</v>
      </c>
      <c r="AP123" s="37">
        <v>0.0</v>
      </c>
      <c r="AQ123" s="37">
        <v>0.0</v>
      </c>
      <c r="AR123" s="37">
        <v>0.0</v>
      </c>
      <c r="AS123" s="37">
        <v>0.0</v>
      </c>
      <c r="AT123" s="37">
        <v>0.0</v>
      </c>
      <c r="AU123" s="37">
        <v>0.0</v>
      </c>
      <c r="AV123" s="37">
        <v>0.0</v>
      </c>
      <c r="AW123" s="37">
        <v>0.0</v>
      </c>
      <c r="AX123" s="37">
        <v>0.0</v>
      </c>
      <c r="AY123" s="37">
        <v>0.0</v>
      </c>
      <c r="AZ123" s="37">
        <v>0.0</v>
      </c>
      <c r="BA123" s="37">
        <v>0.0</v>
      </c>
      <c r="BB123" s="37">
        <v>0.0</v>
      </c>
      <c r="BC123" s="37">
        <v>0.0</v>
      </c>
      <c r="BD123" s="37">
        <v>0.0</v>
      </c>
      <c r="BE123" s="37">
        <v>0.0</v>
      </c>
      <c r="BF123" s="37">
        <v>0.0</v>
      </c>
      <c r="BG123" s="37">
        <v>0.0</v>
      </c>
      <c r="BH123" s="37">
        <v>0.0</v>
      </c>
      <c r="BI123" s="37">
        <v>0.0</v>
      </c>
      <c r="BJ123" s="37">
        <v>0.0</v>
      </c>
      <c r="BK123" s="37">
        <v>0.0</v>
      </c>
      <c r="BL123" s="37">
        <v>0.0</v>
      </c>
      <c r="BM123" s="37">
        <v>0.0</v>
      </c>
      <c r="BN123" s="37">
        <v>9.69191</v>
      </c>
      <c r="BO123" s="37">
        <v>0.0</v>
      </c>
      <c r="BP123" s="37">
        <v>0.0</v>
      </c>
    </row>
    <row r="124">
      <c r="A124" s="1"/>
      <c r="B124" s="37">
        <v>119.0</v>
      </c>
      <c r="C124" s="37">
        <v>2138.0</v>
      </c>
      <c r="D124" s="37">
        <v>9.69191</v>
      </c>
      <c r="E124" s="37">
        <v>5.0E-5</v>
      </c>
      <c r="F124" s="37">
        <v>0.0</v>
      </c>
      <c r="G124" s="37">
        <v>0.0</v>
      </c>
      <c r="H124" s="37">
        <v>0.0</v>
      </c>
      <c r="I124" s="37">
        <v>0.0</v>
      </c>
      <c r="J124" s="37">
        <v>0.0</v>
      </c>
      <c r="K124" s="37">
        <v>0.0</v>
      </c>
      <c r="L124" s="37">
        <v>0.0</v>
      </c>
      <c r="M124" s="37">
        <v>0.0</v>
      </c>
      <c r="N124" s="37">
        <v>0.0</v>
      </c>
      <c r="O124" s="37">
        <v>0.0</v>
      </c>
      <c r="P124" s="37">
        <v>0.0</v>
      </c>
      <c r="Q124" s="37">
        <v>0.0</v>
      </c>
      <c r="R124" s="37">
        <v>0.0</v>
      </c>
      <c r="S124" s="37">
        <v>0.0</v>
      </c>
      <c r="T124" s="37">
        <v>0.0</v>
      </c>
      <c r="U124" s="37">
        <v>0.0</v>
      </c>
      <c r="V124" s="37">
        <v>0.0</v>
      </c>
      <c r="W124" s="37">
        <v>0.0</v>
      </c>
      <c r="X124" s="37">
        <v>0.0</v>
      </c>
      <c r="Y124" s="37">
        <v>0.0</v>
      </c>
      <c r="Z124" s="37">
        <v>0.0</v>
      </c>
      <c r="AA124" s="37">
        <v>0.0</v>
      </c>
      <c r="AB124" s="37">
        <v>0.0</v>
      </c>
      <c r="AC124" s="37">
        <v>0.0</v>
      </c>
      <c r="AD124" s="37">
        <v>0.0</v>
      </c>
      <c r="AE124" s="37">
        <v>0.0</v>
      </c>
      <c r="AF124" s="37">
        <v>0.0</v>
      </c>
      <c r="AG124" s="37">
        <v>0.0</v>
      </c>
      <c r="AH124" s="37">
        <v>0.0</v>
      </c>
      <c r="AI124" s="37">
        <v>0.0</v>
      </c>
      <c r="AJ124" s="37">
        <v>0.0</v>
      </c>
      <c r="AK124" s="37">
        <v>0.0</v>
      </c>
      <c r="AL124" s="37">
        <v>0.0</v>
      </c>
      <c r="AM124" s="37">
        <v>0.0</v>
      </c>
      <c r="AN124" s="37">
        <v>0.0</v>
      </c>
      <c r="AO124" s="37">
        <v>0.0</v>
      </c>
      <c r="AP124" s="37">
        <v>0.0</v>
      </c>
      <c r="AQ124" s="37">
        <v>0.0</v>
      </c>
      <c r="AR124" s="37">
        <v>0.0</v>
      </c>
      <c r="AS124" s="37">
        <v>0.0</v>
      </c>
      <c r="AT124" s="37">
        <v>0.0</v>
      </c>
      <c r="AU124" s="37">
        <v>0.0</v>
      </c>
      <c r="AV124" s="37">
        <v>0.0</v>
      </c>
      <c r="AW124" s="37">
        <v>0.0</v>
      </c>
      <c r="AX124" s="37">
        <v>0.0</v>
      </c>
      <c r="AY124" s="37">
        <v>0.0</v>
      </c>
      <c r="AZ124" s="37">
        <v>0.0</v>
      </c>
      <c r="BA124" s="37">
        <v>0.0</v>
      </c>
      <c r="BB124" s="37">
        <v>0.0</v>
      </c>
      <c r="BC124" s="37">
        <v>0.0</v>
      </c>
      <c r="BD124" s="37">
        <v>0.0</v>
      </c>
      <c r="BE124" s="37">
        <v>0.0</v>
      </c>
      <c r="BF124" s="37">
        <v>0.0</v>
      </c>
      <c r="BG124" s="37">
        <v>0.0</v>
      </c>
      <c r="BH124" s="37">
        <v>0.0</v>
      </c>
      <c r="BI124" s="37">
        <v>0.0</v>
      </c>
      <c r="BJ124" s="37">
        <v>0.0</v>
      </c>
      <c r="BK124" s="37">
        <v>0.0</v>
      </c>
      <c r="BL124" s="37">
        <v>0.0</v>
      </c>
      <c r="BM124" s="37">
        <v>0.0</v>
      </c>
      <c r="BN124" s="37">
        <v>9.69191</v>
      </c>
      <c r="BO124" s="37">
        <v>0.0</v>
      </c>
      <c r="BP124" s="37">
        <v>0.0</v>
      </c>
    </row>
    <row r="125">
      <c r="A125" s="1"/>
      <c r="B125" s="37">
        <v>120.0</v>
      </c>
      <c r="C125" s="37">
        <v>2139.0</v>
      </c>
      <c r="D125" s="37">
        <v>9.69191</v>
      </c>
      <c r="E125" s="37">
        <v>5.0E-5</v>
      </c>
      <c r="F125" s="37">
        <v>0.0</v>
      </c>
      <c r="G125" s="37">
        <v>0.0</v>
      </c>
      <c r="H125" s="37">
        <v>0.0</v>
      </c>
      <c r="I125" s="37">
        <v>0.0</v>
      </c>
      <c r="J125" s="37">
        <v>0.0</v>
      </c>
      <c r="K125" s="37">
        <v>0.0</v>
      </c>
      <c r="L125" s="37">
        <v>0.0</v>
      </c>
      <c r="M125" s="37">
        <v>0.0</v>
      </c>
      <c r="N125" s="37">
        <v>0.0</v>
      </c>
      <c r="O125" s="37">
        <v>0.0</v>
      </c>
      <c r="P125" s="37">
        <v>0.0</v>
      </c>
      <c r="Q125" s="37">
        <v>0.0</v>
      </c>
      <c r="R125" s="37">
        <v>0.0</v>
      </c>
      <c r="S125" s="37">
        <v>0.0</v>
      </c>
      <c r="T125" s="37">
        <v>0.0</v>
      </c>
      <c r="U125" s="37">
        <v>0.0</v>
      </c>
      <c r="V125" s="37">
        <v>0.0</v>
      </c>
      <c r="W125" s="37">
        <v>0.0</v>
      </c>
      <c r="X125" s="37">
        <v>0.0</v>
      </c>
      <c r="Y125" s="37">
        <v>0.0</v>
      </c>
      <c r="Z125" s="37">
        <v>0.0</v>
      </c>
      <c r="AA125" s="37">
        <v>0.0</v>
      </c>
      <c r="AB125" s="37">
        <v>0.0</v>
      </c>
      <c r="AC125" s="37">
        <v>0.0</v>
      </c>
      <c r="AD125" s="37">
        <v>0.0</v>
      </c>
      <c r="AE125" s="37">
        <v>0.0</v>
      </c>
      <c r="AF125" s="37">
        <v>0.0</v>
      </c>
      <c r="AG125" s="37">
        <v>0.0</v>
      </c>
      <c r="AH125" s="37">
        <v>0.0</v>
      </c>
      <c r="AI125" s="37">
        <v>0.0</v>
      </c>
      <c r="AJ125" s="37">
        <v>0.0</v>
      </c>
      <c r="AK125" s="37">
        <v>0.0</v>
      </c>
      <c r="AL125" s="37">
        <v>0.0</v>
      </c>
      <c r="AM125" s="37">
        <v>0.0</v>
      </c>
      <c r="AN125" s="37">
        <v>0.0</v>
      </c>
      <c r="AO125" s="37">
        <v>0.0</v>
      </c>
      <c r="AP125" s="37">
        <v>0.0</v>
      </c>
      <c r="AQ125" s="37">
        <v>0.0</v>
      </c>
      <c r="AR125" s="37">
        <v>0.0</v>
      </c>
      <c r="AS125" s="37">
        <v>0.0</v>
      </c>
      <c r="AT125" s="37">
        <v>0.0</v>
      </c>
      <c r="AU125" s="37">
        <v>0.0</v>
      </c>
      <c r="AV125" s="37">
        <v>0.0</v>
      </c>
      <c r="AW125" s="37">
        <v>0.0</v>
      </c>
      <c r="AX125" s="37">
        <v>0.0</v>
      </c>
      <c r="AY125" s="37">
        <v>0.0</v>
      </c>
      <c r="AZ125" s="37">
        <v>0.0</v>
      </c>
      <c r="BA125" s="37">
        <v>0.0</v>
      </c>
      <c r="BB125" s="37">
        <v>0.0</v>
      </c>
      <c r="BC125" s="37">
        <v>0.0</v>
      </c>
      <c r="BD125" s="37">
        <v>0.0</v>
      </c>
      <c r="BE125" s="37">
        <v>0.0</v>
      </c>
      <c r="BF125" s="37">
        <v>0.0</v>
      </c>
      <c r="BG125" s="37">
        <v>0.0</v>
      </c>
      <c r="BH125" s="37">
        <v>0.0</v>
      </c>
      <c r="BI125" s="37">
        <v>0.0</v>
      </c>
      <c r="BJ125" s="37">
        <v>0.0</v>
      </c>
      <c r="BK125" s="37">
        <v>0.0</v>
      </c>
      <c r="BL125" s="37">
        <v>0.0</v>
      </c>
      <c r="BM125" s="37">
        <v>0.0</v>
      </c>
      <c r="BN125" s="37">
        <v>9.69191</v>
      </c>
      <c r="BO125" s="37">
        <v>0.0</v>
      </c>
      <c r="BP125" s="37">
        <v>0.0</v>
      </c>
    </row>
    <row r="126">
      <c r="A126" s="1"/>
      <c r="B126" s="37">
        <v>121.0</v>
      </c>
      <c r="C126" s="37">
        <v>2140.0</v>
      </c>
      <c r="D126" s="37">
        <v>9.69191</v>
      </c>
      <c r="E126" s="37">
        <v>5.0E-5</v>
      </c>
      <c r="F126" s="37">
        <v>0.0</v>
      </c>
      <c r="G126" s="37">
        <v>0.0</v>
      </c>
      <c r="H126" s="37">
        <v>0.0</v>
      </c>
      <c r="I126" s="37">
        <v>0.0</v>
      </c>
      <c r="J126" s="37">
        <v>0.0</v>
      </c>
      <c r="K126" s="37">
        <v>0.0</v>
      </c>
      <c r="L126" s="37">
        <v>0.0</v>
      </c>
      <c r="M126" s="37">
        <v>0.0</v>
      </c>
      <c r="N126" s="37">
        <v>0.0</v>
      </c>
      <c r="O126" s="37">
        <v>0.0</v>
      </c>
      <c r="P126" s="37">
        <v>0.0</v>
      </c>
      <c r="Q126" s="37">
        <v>0.0</v>
      </c>
      <c r="R126" s="37">
        <v>0.0</v>
      </c>
      <c r="S126" s="37">
        <v>0.0</v>
      </c>
      <c r="T126" s="37">
        <v>0.0</v>
      </c>
      <c r="U126" s="37">
        <v>0.0</v>
      </c>
      <c r="V126" s="37">
        <v>0.0</v>
      </c>
      <c r="W126" s="37">
        <v>0.0</v>
      </c>
      <c r="X126" s="37">
        <v>0.0</v>
      </c>
      <c r="Y126" s="37">
        <v>0.0</v>
      </c>
      <c r="Z126" s="37">
        <v>0.0</v>
      </c>
      <c r="AA126" s="37">
        <v>0.0</v>
      </c>
      <c r="AB126" s="37">
        <v>0.0</v>
      </c>
      <c r="AC126" s="37">
        <v>0.0</v>
      </c>
      <c r="AD126" s="37">
        <v>0.0</v>
      </c>
      <c r="AE126" s="37">
        <v>0.0</v>
      </c>
      <c r="AF126" s="37">
        <v>0.0</v>
      </c>
      <c r="AG126" s="37">
        <v>0.0</v>
      </c>
      <c r="AH126" s="37">
        <v>0.0</v>
      </c>
      <c r="AI126" s="37">
        <v>0.0</v>
      </c>
      <c r="AJ126" s="37">
        <v>0.0</v>
      </c>
      <c r="AK126" s="37">
        <v>0.0</v>
      </c>
      <c r="AL126" s="37">
        <v>0.0</v>
      </c>
      <c r="AM126" s="37">
        <v>0.0</v>
      </c>
      <c r="AN126" s="37">
        <v>0.0</v>
      </c>
      <c r="AO126" s="37">
        <v>0.0</v>
      </c>
      <c r="AP126" s="37">
        <v>0.0</v>
      </c>
      <c r="AQ126" s="37">
        <v>0.0</v>
      </c>
      <c r="AR126" s="37">
        <v>0.0</v>
      </c>
      <c r="AS126" s="37">
        <v>0.0</v>
      </c>
      <c r="AT126" s="37">
        <v>0.0</v>
      </c>
      <c r="AU126" s="37">
        <v>0.0</v>
      </c>
      <c r="AV126" s="37">
        <v>0.0</v>
      </c>
      <c r="AW126" s="37">
        <v>0.0</v>
      </c>
      <c r="AX126" s="37">
        <v>0.0</v>
      </c>
      <c r="AY126" s="37">
        <v>0.0</v>
      </c>
      <c r="AZ126" s="37">
        <v>0.0</v>
      </c>
      <c r="BA126" s="37">
        <v>0.0</v>
      </c>
      <c r="BB126" s="37">
        <v>0.0</v>
      </c>
      <c r="BC126" s="37">
        <v>0.0</v>
      </c>
      <c r="BD126" s="37">
        <v>0.0</v>
      </c>
      <c r="BE126" s="37">
        <v>0.0</v>
      </c>
      <c r="BF126" s="37">
        <v>0.0</v>
      </c>
      <c r="BG126" s="37">
        <v>0.0</v>
      </c>
      <c r="BH126" s="37">
        <v>0.0</v>
      </c>
      <c r="BI126" s="37">
        <v>0.0</v>
      </c>
      <c r="BJ126" s="37">
        <v>0.0</v>
      </c>
      <c r="BK126" s="37">
        <v>0.0</v>
      </c>
      <c r="BL126" s="37">
        <v>0.0</v>
      </c>
      <c r="BM126" s="37">
        <v>0.0</v>
      </c>
      <c r="BN126" s="37">
        <v>9.69191</v>
      </c>
      <c r="BO126" s="37">
        <v>0.0</v>
      </c>
      <c r="BP126" s="37">
        <v>0.0</v>
      </c>
    </row>
    <row r="127">
      <c r="A127" s="1"/>
      <c r="B127" s="37">
        <v>122.0</v>
      </c>
      <c r="C127" s="37">
        <v>2141.0</v>
      </c>
      <c r="D127" s="37">
        <v>9.69191</v>
      </c>
      <c r="E127" s="37">
        <v>5.0E-5</v>
      </c>
      <c r="F127" s="37">
        <v>0.0</v>
      </c>
      <c r="G127" s="37">
        <v>0.0</v>
      </c>
      <c r="H127" s="37">
        <v>0.0</v>
      </c>
      <c r="I127" s="37">
        <v>0.0</v>
      </c>
      <c r="J127" s="37">
        <v>0.0</v>
      </c>
      <c r="K127" s="37">
        <v>0.0</v>
      </c>
      <c r="L127" s="37">
        <v>0.0</v>
      </c>
      <c r="M127" s="37">
        <v>0.0</v>
      </c>
      <c r="N127" s="37">
        <v>0.0</v>
      </c>
      <c r="O127" s="37">
        <v>0.0</v>
      </c>
      <c r="P127" s="37">
        <v>0.0</v>
      </c>
      <c r="Q127" s="37">
        <v>0.0</v>
      </c>
      <c r="R127" s="37">
        <v>0.0</v>
      </c>
      <c r="S127" s="37">
        <v>0.0</v>
      </c>
      <c r="T127" s="37">
        <v>0.0</v>
      </c>
      <c r="U127" s="37">
        <v>0.0</v>
      </c>
      <c r="V127" s="37">
        <v>0.0</v>
      </c>
      <c r="W127" s="37">
        <v>0.0</v>
      </c>
      <c r="X127" s="37">
        <v>0.0</v>
      </c>
      <c r="Y127" s="37">
        <v>0.0</v>
      </c>
      <c r="Z127" s="37">
        <v>0.0</v>
      </c>
      <c r="AA127" s="37">
        <v>0.0</v>
      </c>
      <c r="AB127" s="37">
        <v>0.0</v>
      </c>
      <c r="AC127" s="37">
        <v>0.0</v>
      </c>
      <c r="AD127" s="37">
        <v>0.0</v>
      </c>
      <c r="AE127" s="37">
        <v>0.0</v>
      </c>
      <c r="AF127" s="37">
        <v>0.0</v>
      </c>
      <c r="AG127" s="37">
        <v>0.0</v>
      </c>
      <c r="AH127" s="37">
        <v>0.0</v>
      </c>
      <c r="AI127" s="37">
        <v>0.0</v>
      </c>
      <c r="AJ127" s="37">
        <v>0.0</v>
      </c>
      <c r="AK127" s="37">
        <v>0.0</v>
      </c>
      <c r="AL127" s="37">
        <v>0.0</v>
      </c>
      <c r="AM127" s="37">
        <v>0.0</v>
      </c>
      <c r="AN127" s="37">
        <v>0.0</v>
      </c>
      <c r="AO127" s="37">
        <v>0.0</v>
      </c>
      <c r="AP127" s="37">
        <v>0.0</v>
      </c>
      <c r="AQ127" s="37">
        <v>0.0</v>
      </c>
      <c r="AR127" s="37">
        <v>0.0</v>
      </c>
      <c r="AS127" s="37">
        <v>0.0</v>
      </c>
      <c r="AT127" s="37">
        <v>0.0</v>
      </c>
      <c r="AU127" s="37">
        <v>0.0</v>
      </c>
      <c r="AV127" s="37">
        <v>0.0</v>
      </c>
      <c r="AW127" s="37">
        <v>0.0</v>
      </c>
      <c r="AX127" s="37">
        <v>0.0</v>
      </c>
      <c r="AY127" s="37">
        <v>0.0</v>
      </c>
      <c r="AZ127" s="37">
        <v>0.0</v>
      </c>
      <c r="BA127" s="37">
        <v>0.0</v>
      </c>
      <c r="BB127" s="37">
        <v>0.0</v>
      </c>
      <c r="BC127" s="37">
        <v>0.0</v>
      </c>
      <c r="BD127" s="37">
        <v>0.0</v>
      </c>
      <c r="BE127" s="37">
        <v>0.0</v>
      </c>
      <c r="BF127" s="37">
        <v>0.0</v>
      </c>
      <c r="BG127" s="37">
        <v>0.0</v>
      </c>
      <c r="BH127" s="37">
        <v>0.0</v>
      </c>
      <c r="BI127" s="37">
        <v>0.0</v>
      </c>
      <c r="BJ127" s="37">
        <v>0.0</v>
      </c>
      <c r="BK127" s="37">
        <v>0.0</v>
      </c>
      <c r="BL127" s="37">
        <v>0.0</v>
      </c>
      <c r="BM127" s="37">
        <v>0.0</v>
      </c>
      <c r="BN127" s="37">
        <v>9.69191</v>
      </c>
      <c r="BO127" s="37">
        <v>0.0</v>
      </c>
      <c r="BP127" s="37">
        <v>0.0</v>
      </c>
    </row>
    <row r="128">
      <c r="A128" s="1"/>
      <c r="B128" s="37">
        <v>123.0</v>
      </c>
      <c r="C128" s="37">
        <v>2142.0</v>
      </c>
      <c r="D128" s="37">
        <v>9.69191</v>
      </c>
      <c r="E128" s="37">
        <v>5.0E-5</v>
      </c>
      <c r="F128" s="37">
        <v>0.0</v>
      </c>
      <c r="G128" s="37">
        <v>0.0</v>
      </c>
      <c r="H128" s="37">
        <v>0.0</v>
      </c>
      <c r="I128" s="37">
        <v>0.0</v>
      </c>
      <c r="J128" s="37">
        <v>0.0</v>
      </c>
      <c r="K128" s="37">
        <v>0.0</v>
      </c>
      <c r="L128" s="37">
        <v>0.0</v>
      </c>
      <c r="M128" s="37">
        <v>0.0</v>
      </c>
      <c r="N128" s="37">
        <v>0.0</v>
      </c>
      <c r="O128" s="37">
        <v>0.0</v>
      </c>
      <c r="P128" s="37">
        <v>0.0</v>
      </c>
      <c r="Q128" s="37">
        <v>0.0</v>
      </c>
      <c r="R128" s="37">
        <v>0.0</v>
      </c>
      <c r="S128" s="37">
        <v>0.0</v>
      </c>
      <c r="T128" s="37">
        <v>0.0</v>
      </c>
      <c r="U128" s="37">
        <v>0.0</v>
      </c>
      <c r="V128" s="37">
        <v>0.0</v>
      </c>
      <c r="W128" s="37">
        <v>0.0</v>
      </c>
      <c r="X128" s="37">
        <v>0.0</v>
      </c>
      <c r="Y128" s="37">
        <v>0.0</v>
      </c>
      <c r="Z128" s="37">
        <v>0.0</v>
      </c>
      <c r="AA128" s="37">
        <v>0.0</v>
      </c>
      <c r="AB128" s="37">
        <v>0.0</v>
      </c>
      <c r="AC128" s="37">
        <v>0.0</v>
      </c>
      <c r="AD128" s="37">
        <v>0.0</v>
      </c>
      <c r="AE128" s="37">
        <v>0.0</v>
      </c>
      <c r="AF128" s="37">
        <v>0.0</v>
      </c>
      <c r="AG128" s="37">
        <v>0.0</v>
      </c>
      <c r="AH128" s="37">
        <v>0.0</v>
      </c>
      <c r="AI128" s="37">
        <v>0.0</v>
      </c>
      <c r="AJ128" s="37">
        <v>0.0</v>
      </c>
      <c r="AK128" s="37">
        <v>0.0</v>
      </c>
      <c r="AL128" s="37">
        <v>0.0</v>
      </c>
      <c r="AM128" s="37">
        <v>0.0</v>
      </c>
      <c r="AN128" s="37">
        <v>0.0</v>
      </c>
      <c r="AO128" s="37">
        <v>0.0</v>
      </c>
      <c r="AP128" s="37">
        <v>0.0</v>
      </c>
      <c r="AQ128" s="37">
        <v>0.0</v>
      </c>
      <c r="AR128" s="37">
        <v>0.0</v>
      </c>
      <c r="AS128" s="37">
        <v>0.0</v>
      </c>
      <c r="AT128" s="37">
        <v>0.0</v>
      </c>
      <c r="AU128" s="37">
        <v>0.0</v>
      </c>
      <c r="AV128" s="37">
        <v>0.0</v>
      </c>
      <c r="AW128" s="37">
        <v>0.0</v>
      </c>
      <c r="AX128" s="37">
        <v>0.0</v>
      </c>
      <c r="AY128" s="37">
        <v>0.0</v>
      </c>
      <c r="AZ128" s="37">
        <v>0.0</v>
      </c>
      <c r="BA128" s="37">
        <v>0.0</v>
      </c>
      <c r="BB128" s="37">
        <v>0.0</v>
      </c>
      <c r="BC128" s="37">
        <v>0.0</v>
      </c>
      <c r="BD128" s="37">
        <v>0.0</v>
      </c>
      <c r="BE128" s="37">
        <v>0.0</v>
      </c>
      <c r="BF128" s="37">
        <v>0.0</v>
      </c>
      <c r="BG128" s="37">
        <v>0.0</v>
      </c>
      <c r="BH128" s="37">
        <v>0.0</v>
      </c>
      <c r="BI128" s="37">
        <v>0.0</v>
      </c>
      <c r="BJ128" s="37">
        <v>0.0</v>
      </c>
      <c r="BK128" s="37">
        <v>0.0</v>
      </c>
      <c r="BL128" s="37">
        <v>0.0</v>
      </c>
      <c r="BM128" s="37">
        <v>0.0</v>
      </c>
      <c r="BN128" s="37">
        <v>9.69191</v>
      </c>
      <c r="BO128" s="37">
        <v>0.0</v>
      </c>
      <c r="BP128" s="37">
        <v>0.0</v>
      </c>
    </row>
    <row r="129">
      <c r="A129" s="1"/>
      <c r="B129" s="37">
        <v>124.0</v>
      </c>
      <c r="C129" s="37">
        <v>2143.0</v>
      </c>
      <c r="D129" s="37">
        <v>9.69191</v>
      </c>
      <c r="E129" s="37">
        <v>5.0E-5</v>
      </c>
      <c r="F129" s="37">
        <v>0.0</v>
      </c>
      <c r="G129" s="37">
        <v>0.0</v>
      </c>
      <c r="H129" s="37">
        <v>0.0</v>
      </c>
      <c r="I129" s="37">
        <v>0.0</v>
      </c>
      <c r="J129" s="37">
        <v>0.0</v>
      </c>
      <c r="K129" s="37">
        <v>0.0</v>
      </c>
      <c r="L129" s="37">
        <v>0.0</v>
      </c>
      <c r="M129" s="37">
        <v>0.0</v>
      </c>
      <c r="N129" s="37">
        <v>0.0</v>
      </c>
      <c r="O129" s="37">
        <v>0.0</v>
      </c>
      <c r="P129" s="37">
        <v>0.0</v>
      </c>
      <c r="Q129" s="37">
        <v>0.0</v>
      </c>
      <c r="R129" s="37">
        <v>0.0</v>
      </c>
      <c r="S129" s="37">
        <v>0.0</v>
      </c>
      <c r="T129" s="37">
        <v>0.0</v>
      </c>
      <c r="U129" s="37">
        <v>0.0</v>
      </c>
      <c r="V129" s="37">
        <v>0.0</v>
      </c>
      <c r="W129" s="37">
        <v>0.0</v>
      </c>
      <c r="X129" s="37">
        <v>0.0</v>
      </c>
      <c r="Y129" s="37">
        <v>0.0</v>
      </c>
      <c r="Z129" s="37">
        <v>0.0</v>
      </c>
      <c r="AA129" s="37">
        <v>0.0</v>
      </c>
      <c r="AB129" s="37">
        <v>0.0</v>
      </c>
      <c r="AC129" s="37">
        <v>0.0</v>
      </c>
      <c r="AD129" s="37">
        <v>0.0</v>
      </c>
      <c r="AE129" s="37">
        <v>0.0</v>
      </c>
      <c r="AF129" s="37">
        <v>0.0</v>
      </c>
      <c r="AG129" s="37">
        <v>0.0</v>
      </c>
      <c r="AH129" s="37">
        <v>0.0</v>
      </c>
      <c r="AI129" s="37">
        <v>0.0</v>
      </c>
      <c r="AJ129" s="37">
        <v>0.0</v>
      </c>
      <c r="AK129" s="37">
        <v>0.0</v>
      </c>
      <c r="AL129" s="37">
        <v>0.0</v>
      </c>
      <c r="AM129" s="37">
        <v>0.0</v>
      </c>
      <c r="AN129" s="37">
        <v>0.0</v>
      </c>
      <c r="AO129" s="37">
        <v>0.0</v>
      </c>
      <c r="AP129" s="37">
        <v>0.0</v>
      </c>
      <c r="AQ129" s="37">
        <v>0.0</v>
      </c>
      <c r="AR129" s="37">
        <v>0.0</v>
      </c>
      <c r="AS129" s="37">
        <v>0.0</v>
      </c>
      <c r="AT129" s="37">
        <v>0.0</v>
      </c>
      <c r="AU129" s="37">
        <v>0.0</v>
      </c>
      <c r="AV129" s="37">
        <v>0.0</v>
      </c>
      <c r="AW129" s="37">
        <v>0.0</v>
      </c>
      <c r="AX129" s="37">
        <v>0.0</v>
      </c>
      <c r="AY129" s="37">
        <v>0.0</v>
      </c>
      <c r="AZ129" s="37">
        <v>0.0</v>
      </c>
      <c r="BA129" s="37">
        <v>0.0</v>
      </c>
      <c r="BB129" s="37">
        <v>0.0</v>
      </c>
      <c r="BC129" s="37">
        <v>0.0</v>
      </c>
      <c r="BD129" s="37">
        <v>0.0</v>
      </c>
      <c r="BE129" s="37">
        <v>0.0</v>
      </c>
      <c r="BF129" s="37">
        <v>0.0</v>
      </c>
      <c r="BG129" s="37">
        <v>0.0</v>
      </c>
      <c r="BH129" s="37">
        <v>0.0</v>
      </c>
      <c r="BI129" s="37">
        <v>0.0</v>
      </c>
      <c r="BJ129" s="37">
        <v>0.0</v>
      </c>
      <c r="BK129" s="37">
        <v>0.0</v>
      </c>
      <c r="BL129" s="37">
        <v>0.0</v>
      </c>
      <c r="BM129" s="37">
        <v>0.0</v>
      </c>
      <c r="BN129" s="37">
        <v>9.69191</v>
      </c>
      <c r="BO129" s="37">
        <v>0.0</v>
      </c>
      <c r="BP129" s="37">
        <v>0.0</v>
      </c>
    </row>
    <row r="130">
      <c r="A130" s="1"/>
      <c r="B130" s="37">
        <v>125.0</v>
      </c>
      <c r="C130" s="37">
        <v>2144.0</v>
      </c>
      <c r="D130" s="37">
        <v>9.69191</v>
      </c>
      <c r="E130" s="37">
        <v>5.0E-5</v>
      </c>
      <c r="F130" s="37">
        <v>0.0</v>
      </c>
      <c r="G130" s="37">
        <v>0.0</v>
      </c>
      <c r="H130" s="37">
        <v>0.0</v>
      </c>
      <c r="I130" s="37">
        <v>0.0</v>
      </c>
      <c r="J130" s="37">
        <v>0.0</v>
      </c>
      <c r="K130" s="37">
        <v>0.0</v>
      </c>
      <c r="L130" s="37">
        <v>0.0</v>
      </c>
      <c r="M130" s="37">
        <v>0.0</v>
      </c>
      <c r="N130" s="37">
        <v>0.0</v>
      </c>
      <c r="O130" s="37">
        <v>0.0</v>
      </c>
      <c r="P130" s="37">
        <v>0.0</v>
      </c>
      <c r="Q130" s="37">
        <v>0.0</v>
      </c>
      <c r="R130" s="37">
        <v>0.0</v>
      </c>
      <c r="S130" s="37">
        <v>0.0</v>
      </c>
      <c r="T130" s="37">
        <v>0.0</v>
      </c>
      <c r="U130" s="37">
        <v>0.0</v>
      </c>
      <c r="V130" s="37">
        <v>0.0</v>
      </c>
      <c r="W130" s="37">
        <v>0.0</v>
      </c>
      <c r="X130" s="37">
        <v>0.0</v>
      </c>
      <c r="Y130" s="37">
        <v>0.0</v>
      </c>
      <c r="Z130" s="37">
        <v>0.0</v>
      </c>
      <c r="AA130" s="37">
        <v>0.0</v>
      </c>
      <c r="AB130" s="37">
        <v>0.0</v>
      </c>
      <c r="AC130" s="37">
        <v>0.0</v>
      </c>
      <c r="AD130" s="37">
        <v>0.0</v>
      </c>
      <c r="AE130" s="37">
        <v>0.0</v>
      </c>
      <c r="AF130" s="37">
        <v>0.0</v>
      </c>
      <c r="AG130" s="37">
        <v>0.0</v>
      </c>
      <c r="AH130" s="37">
        <v>0.0</v>
      </c>
      <c r="AI130" s="37">
        <v>0.0</v>
      </c>
      <c r="AJ130" s="37">
        <v>0.0</v>
      </c>
      <c r="AK130" s="37">
        <v>0.0</v>
      </c>
      <c r="AL130" s="37">
        <v>0.0</v>
      </c>
      <c r="AM130" s="37">
        <v>0.0</v>
      </c>
      <c r="AN130" s="37">
        <v>0.0</v>
      </c>
      <c r="AO130" s="37">
        <v>0.0</v>
      </c>
      <c r="AP130" s="37">
        <v>0.0</v>
      </c>
      <c r="AQ130" s="37">
        <v>0.0</v>
      </c>
      <c r="AR130" s="37">
        <v>0.0</v>
      </c>
      <c r="AS130" s="37">
        <v>0.0</v>
      </c>
      <c r="AT130" s="37">
        <v>0.0</v>
      </c>
      <c r="AU130" s="37">
        <v>0.0</v>
      </c>
      <c r="AV130" s="37">
        <v>0.0</v>
      </c>
      <c r="AW130" s="37">
        <v>0.0</v>
      </c>
      <c r="AX130" s="37">
        <v>0.0</v>
      </c>
      <c r="AY130" s="37">
        <v>0.0</v>
      </c>
      <c r="AZ130" s="37">
        <v>0.0</v>
      </c>
      <c r="BA130" s="37">
        <v>0.0</v>
      </c>
      <c r="BB130" s="37">
        <v>0.0</v>
      </c>
      <c r="BC130" s="37">
        <v>0.0</v>
      </c>
      <c r="BD130" s="37">
        <v>0.0</v>
      </c>
      <c r="BE130" s="37">
        <v>0.0</v>
      </c>
      <c r="BF130" s="37">
        <v>0.0</v>
      </c>
      <c r="BG130" s="37">
        <v>0.0</v>
      </c>
      <c r="BH130" s="37">
        <v>0.0</v>
      </c>
      <c r="BI130" s="37">
        <v>0.0</v>
      </c>
      <c r="BJ130" s="37">
        <v>0.0</v>
      </c>
      <c r="BK130" s="37">
        <v>0.0</v>
      </c>
      <c r="BL130" s="37">
        <v>0.0</v>
      </c>
      <c r="BM130" s="37">
        <v>0.0</v>
      </c>
      <c r="BN130" s="37">
        <v>9.69191</v>
      </c>
      <c r="BO130" s="37">
        <v>0.0</v>
      </c>
      <c r="BP130" s="37">
        <v>0.0</v>
      </c>
    </row>
    <row r="131">
      <c r="A131" s="1"/>
      <c r="B131" s="37">
        <v>126.0</v>
      </c>
      <c r="C131" s="37">
        <v>2145.0</v>
      </c>
      <c r="D131" s="37">
        <v>9.69191</v>
      </c>
      <c r="E131" s="37">
        <v>5.0E-5</v>
      </c>
      <c r="F131" s="37">
        <v>0.0</v>
      </c>
      <c r="G131" s="37">
        <v>0.0</v>
      </c>
      <c r="H131" s="37">
        <v>0.0</v>
      </c>
      <c r="I131" s="37">
        <v>0.0</v>
      </c>
      <c r="J131" s="37">
        <v>0.0</v>
      </c>
      <c r="K131" s="37">
        <v>0.0</v>
      </c>
      <c r="L131" s="37">
        <v>0.0</v>
      </c>
      <c r="M131" s="37">
        <v>0.0</v>
      </c>
      <c r="N131" s="37">
        <v>0.0</v>
      </c>
      <c r="O131" s="37">
        <v>0.0</v>
      </c>
      <c r="P131" s="37">
        <v>0.0</v>
      </c>
      <c r="Q131" s="37">
        <v>0.0</v>
      </c>
      <c r="R131" s="37">
        <v>0.0</v>
      </c>
      <c r="S131" s="37">
        <v>0.0</v>
      </c>
      <c r="T131" s="37">
        <v>0.0</v>
      </c>
      <c r="U131" s="37">
        <v>0.0</v>
      </c>
      <c r="V131" s="37">
        <v>0.0</v>
      </c>
      <c r="W131" s="37">
        <v>0.0</v>
      </c>
      <c r="X131" s="37">
        <v>0.0</v>
      </c>
      <c r="Y131" s="37">
        <v>0.0</v>
      </c>
      <c r="Z131" s="37">
        <v>0.0</v>
      </c>
      <c r="AA131" s="37">
        <v>0.0</v>
      </c>
      <c r="AB131" s="37">
        <v>0.0</v>
      </c>
      <c r="AC131" s="37">
        <v>0.0</v>
      </c>
      <c r="AD131" s="37">
        <v>0.0</v>
      </c>
      <c r="AE131" s="37">
        <v>0.0</v>
      </c>
      <c r="AF131" s="37">
        <v>0.0</v>
      </c>
      <c r="AG131" s="37">
        <v>0.0</v>
      </c>
      <c r="AH131" s="37">
        <v>0.0</v>
      </c>
      <c r="AI131" s="37">
        <v>0.0</v>
      </c>
      <c r="AJ131" s="37">
        <v>0.0</v>
      </c>
      <c r="AK131" s="37">
        <v>0.0</v>
      </c>
      <c r="AL131" s="37">
        <v>0.0</v>
      </c>
      <c r="AM131" s="37">
        <v>0.0</v>
      </c>
      <c r="AN131" s="37">
        <v>0.0</v>
      </c>
      <c r="AO131" s="37">
        <v>0.0</v>
      </c>
      <c r="AP131" s="37">
        <v>0.0</v>
      </c>
      <c r="AQ131" s="37">
        <v>0.0</v>
      </c>
      <c r="AR131" s="37">
        <v>0.0</v>
      </c>
      <c r="AS131" s="37">
        <v>0.0</v>
      </c>
      <c r="AT131" s="37">
        <v>0.0</v>
      </c>
      <c r="AU131" s="37">
        <v>0.0</v>
      </c>
      <c r="AV131" s="37">
        <v>0.0</v>
      </c>
      <c r="AW131" s="37">
        <v>0.0</v>
      </c>
      <c r="AX131" s="37">
        <v>0.0</v>
      </c>
      <c r="AY131" s="37">
        <v>0.0</v>
      </c>
      <c r="AZ131" s="37">
        <v>0.0</v>
      </c>
      <c r="BA131" s="37">
        <v>0.0</v>
      </c>
      <c r="BB131" s="37">
        <v>0.0</v>
      </c>
      <c r="BC131" s="37">
        <v>0.0</v>
      </c>
      <c r="BD131" s="37">
        <v>0.0</v>
      </c>
      <c r="BE131" s="37">
        <v>0.0</v>
      </c>
      <c r="BF131" s="37">
        <v>0.0</v>
      </c>
      <c r="BG131" s="37">
        <v>0.0</v>
      </c>
      <c r="BH131" s="37">
        <v>0.0</v>
      </c>
      <c r="BI131" s="37">
        <v>0.0</v>
      </c>
      <c r="BJ131" s="37">
        <v>0.0</v>
      </c>
      <c r="BK131" s="37">
        <v>0.0</v>
      </c>
      <c r="BL131" s="37">
        <v>0.0</v>
      </c>
      <c r="BM131" s="37">
        <v>0.0</v>
      </c>
      <c r="BN131" s="37">
        <v>9.69191</v>
      </c>
      <c r="BO131" s="37">
        <v>0.0</v>
      </c>
      <c r="BP131" s="37">
        <v>0.0</v>
      </c>
    </row>
    <row r="132">
      <c r="A132" s="1"/>
      <c r="B132" s="37">
        <v>127.0</v>
      </c>
      <c r="C132" s="37">
        <v>2146.0</v>
      </c>
      <c r="D132" s="37">
        <v>9.69191</v>
      </c>
      <c r="E132" s="37">
        <v>5.0E-5</v>
      </c>
      <c r="F132" s="37">
        <v>0.0</v>
      </c>
      <c r="G132" s="37">
        <v>0.0</v>
      </c>
      <c r="H132" s="37">
        <v>0.0</v>
      </c>
      <c r="I132" s="37">
        <v>0.0</v>
      </c>
      <c r="J132" s="37">
        <v>0.0</v>
      </c>
      <c r="K132" s="37">
        <v>0.0</v>
      </c>
      <c r="L132" s="37">
        <v>0.0</v>
      </c>
      <c r="M132" s="37">
        <v>0.0</v>
      </c>
      <c r="N132" s="37">
        <v>0.0</v>
      </c>
      <c r="O132" s="37">
        <v>0.0</v>
      </c>
      <c r="P132" s="37">
        <v>0.0</v>
      </c>
      <c r="Q132" s="37">
        <v>0.0</v>
      </c>
      <c r="R132" s="37">
        <v>0.0</v>
      </c>
      <c r="S132" s="37">
        <v>0.0</v>
      </c>
      <c r="T132" s="37">
        <v>0.0</v>
      </c>
      <c r="U132" s="37">
        <v>0.0</v>
      </c>
      <c r="V132" s="37">
        <v>0.0</v>
      </c>
      <c r="W132" s="37">
        <v>0.0</v>
      </c>
      <c r="X132" s="37">
        <v>0.0</v>
      </c>
      <c r="Y132" s="37">
        <v>0.0</v>
      </c>
      <c r="Z132" s="37">
        <v>0.0</v>
      </c>
      <c r="AA132" s="37">
        <v>0.0</v>
      </c>
      <c r="AB132" s="37">
        <v>0.0</v>
      </c>
      <c r="AC132" s="37">
        <v>0.0</v>
      </c>
      <c r="AD132" s="37">
        <v>0.0</v>
      </c>
      <c r="AE132" s="37">
        <v>0.0</v>
      </c>
      <c r="AF132" s="37">
        <v>0.0</v>
      </c>
      <c r="AG132" s="37">
        <v>0.0</v>
      </c>
      <c r="AH132" s="37">
        <v>0.0</v>
      </c>
      <c r="AI132" s="37">
        <v>0.0</v>
      </c>
      <c r="AJ132" s="37">
        <v>0.0</v>
      </c>
      <c r="AK132" s="37">
        <v>0.0</v>
      </c>
      <c r="AL132" s="37">
        <v>0.0</v>
      </c>
      <c r="AM132" s="37">
        <v>0.0</v>
      </c>
      <c r="AN132" s="37">
        <v>0.0</v>
      </c>
      <c r="AO132" s="37">
        <v>0.0</v>
      </c>
      <c r="AP132" s="37">
        <v>0.0</v>
      </c>
      <c r="AQ132" s="37">
        <v>0.0</v>
      </c>
      <c r="AR132" s="37">
        <v>0.0</v>
      </c>
      <c r="AS132" s="37">
        <v>0.0</v>
      </c>
      <c r="AT132" s="37">
        <v>0.0</v>
      </c>
      <c r="AU132" s="37">
        <v>0.0</v>
      </c>
      <c r="AV132" s="37">
        <v>0.0</v>
      </c>
      <c r="AW132" s="37">
        <v>0.0</v>
      </c>
      <c r="AX132" s="37">
        <v>0.0</v>
      </c>
      <c r="AY132" s="37">
        <v>0.0</v>
      </c>
      <c r="AZ132" s="37">
        <v>0.0</v>
      </c>
      <c r="BA132" s="37">
        <v>0.0</v>
      </c>
      <c r="BB132" s="37">
        <v>0.0</v>
      </c>
      <c r="BC132" s="37">
        <v>0.0</v>
      </c>
      <c r="BD132" s="37">
        <v>0.0</v>
      </c>
      <c r="BE132" s="37">
        <v>0.0</v>
      </c>
      <c r="BF132" s="37">
        <v>0.0</v>
      </c>
      <c r="BG132" s="37">
        <v>0.0</v>
      </c>
      <c r="BH132" s="37">
        <v>0.0</v>
      </c>
      <c r="BI132" s="37">
        <v>0.0</v>
      </c>
      <c r="BJ132" s="37">
        <v>0.0</v>
      </c>
      <c r="BK132" s="37">
        <v>0.0</v>
      </c>
      <c r="BL132" s="37">
        <v>0.0</v>
      </c>
      <c r="BM132" s="37">
        <v>0.0</v>
      </c>
      <c r="BN132" s="37">
        <v>9.69191</v>
      </c>
      <c r="BO132" s="37">
        <v>0.0</v>
      </c>
      <c r="BP132" s="37">
        <v>0.0</v>
      </c>
    </row>
    <row r="133">
      <c r="A133" s="1"/>
      <c r="B133" s="37">
        <v>128.0</v>
      </c>
      <c r="C133" s="37">
        <v>2147.0</v>
      </c>
      <c r="D133" s="37">
        <v>9.69191</v>
      </c>
      <c r="E133" s="37">
        <v>5.0E-5</v>
      </c>
      <c r="F133" s="37">
        <v>0.0</v>
      </c>
      <c r="G133" s="37">
        <v>0.0</v>
      </c>
      <c r="H133" s="37">
        <v>0.0</v>
      </c>
      <c r="I133" s="37">
        <v>0.0</v>
      </c>
      <c r="J133" s="37">
        <v>0.0</v>
      </c>
      <c r="K133" s="37">
        <v>0.0</v>
      </c>
      <c r="L133" s="37">
        <v>0.0</v>
      </c>
      <c r="M133" s="37">
        <v>0.0</v>
      </c>
      <c r="N133" s="37">
        <v>0.0</v>
      </c>
      <c r="O133" s="37">
        <v>0.0</v>
      </c>
      <c r="P133" s="37">
        <v>0.0</v>
      </c>
      <c r="Q133" s="37">
        <v>0.0</v>
      </c>
      <c r="R133" s="37">
        <v>0.0</v>
      </c>
      <c r="S133" s="37">
        <v>0.0</v>
      </c>
      <c r="T133" s="37">
        <v>0.0</v>
      </c>
      <c r="U133" s="37">
        <v>0.0</v>
      </c>
      <c r="V133" s="37">
        <v>0.0</v>
      </c>
      <c r="W133" s="37">
        <v>0.0</v>
      </c>
      <c r="X133" s="37">
        <v>0.0</v>
      </c>
      <c r="Y133" s="37">
        <v>0.0</v>
      </c>
      <c r="Z133" s="37">
        <v>0.0</v>
      </c>
      <c r="AA133" s="37">
        <v>0.0</v>
      </c>
      <c r="AB133" s="37">
        <v>0.0</v>
      </c>
      <c r="AC133" s="37">
        <v>0.0</v>
      </c>
      <c r="AD133" s="37">
        <v>0.0</v>
      </c>
      <c r="AE133" s="37">
        <v>0.0</v>
      </c>
      <c r="AF133" s="37">
        <v>0.0</v>
      </c>
      <c r="AG133" s="37">
        <v>0.0</v>
      </c>
      <c r="AH133" s="37">
        <v>0.0</v>
      </c>
      <c r="AI133" s="37">
        <v>0.0</v>
      </c>
      <c r="AJ133" s="37">
        <v>0.0</v>
      </c>
      <c r="AK133" s="37">
        <v>0.0</v>
      </c>
      <c r="AL133" s="37">
        <v>0.0</v>
      </c>
      <c r="AM133" s="37">
        <v>0.0</v>
      </c>
      <c r="AN133" s="37">
        <v>0.0</v>
      </c>
      <c r="AO133" s="37">
        <v>0.0</v>
      </c>
      <c r="AP133" s="37">
        <v>0.0</v>
      </c>
      <c r="AQ133" s="37">
        <v>0.0</v>
      </c>
      <c r="AR133" s="37">
        <v>0.0</v>
      </c>
      <c r="AS133" s="37">
        <v>0.0</v>
      </c>
      <c r="AT133" s="37">
        <v>0.0</v>
      </c>
      <c r="AU133" s="37">
        <v>0.0</v>
      </c>
      <c r="AV133" s="37">
        <v>0.0</v>
      </c>
      <c r="AW133" s="37">
        <v>0.0</v>
      </c>
      <c r="AX133" s="37">
        <v>0.0</v>
      </c>
      <c r="AY133" s="37">
        <v>0.0</v>
      </c>
      <c r="AZ133" s="37">
        <v>0.0</v>
      </c>
      <c r="BA133" s="37">
        <v>0.0</v>
      </c>
      <c r="BB133" s="37">
        <v>0.0</v>
      </c>
      <c r="BC133" s="37">
        <v>0.0</v>
      </c>
      <c r="BD133" s="37">
        <v>0.0</v>
      </c>
      <c r="BE133" s="37">
        <v>0.0</v>
      </c>
      <c r="BF133" s="37">
        <v>0.0</v>
      </c>
      <c r="BG133" s="37">
        <v>0.0</v>
      </c>
      <c r="BH133" s="37">
        <v>0.0</v>
      </c>
      <c r="BI133" s="37">
        <v>0.0</v>
      </c>
      <c r="BJ133" s="37">
        <v>0.0</v>
      </c>
      <c r="BK133" s="37">
        <v>0.0</v>
      </c>
      <c r="BL133" s="37">
        <v>0.0</v>
      </c>
      <c r="BM133" s="37">
        <v>0.0</v>
      </c>
      <c r="BN133" s="37">
        <v>9.69191</v>
      </c>
      <c r="BO133" s="37">
        <v>0.0</v>
      </c>
      <c r="BP133" s="37">
        <v>0.0</v>
      </c>
    </row>
    <row r="134">
      <c r="A134" s="1"/>
      <c r="B134" s="37">
        <v>129.0</v>
      </c>
      <c r="C134" s="37">
        <v>2148.0</v>
      </c>
      <c r="D134" s="37">
        <v>9.69191</v>
      </c>
      <c r="E134" s="37">
        <v>5.0E-5</v>
      </c>
      <c r="F134" s="37">
        <v>0.0</v>
      </c>
      <c r="G134" s="37">
        <v>0.0</v>
      </c>
      <c r="H134" s="37">
        <v>0.0</v>
      </c>
      <c r="I134" s="37">
        <v>0.0</v>
      </c>
      <c r="J134" s="37">
        <v>0.0</v>
      </c>
      <c r="K134" s="37">
        <v>0.0</v>
      </c>
      <c r="L134" s="37">
        <v>0.0</v>
      </c>
      <c r="M134" s="37">
        <v>0.0</v>
      </c>
      <c r="N134" s="37">
        <v>0.0</v>
      </c>
      <c r="O134" s="37">
        <v>0.0</v>
      </c>
      <c r="P134" s="37">
        <v>0.0</v>
      </c>
      <c r="Q134" s="37">
        <v>0.0</v>
      </c>
      <c r="R134" s="37">
        <v>0.0</v>
      </c>
      <c r="S134" s="37">
        <v>0.0</v>
      </c>
      <c r="T134" s="37">
        <v>0.0</v>
      </c>
      <c r="U134" s="37">
        <v>0.0</v>
      </c>
      <c r="V134" s="37">
        <v>0.0</v>
      </c>
      <c r="W134" s="37">
        <v>0.0</v>
      </c>
      <c r="X134" s="37">
        <v>0.0</v>
      </c>
      <c r="Y134" s="37">
        <v>0.0</v>
      </c>
      <c r="Z134" s="37">
        <v>0.0</v>
      </c>
      <c r="AA134" s="37">
        <v>0.0</v>
      </c>
      <c r="AB134" s="37">
        <v>0.0</v>
      </c>
      <c r="AC134" s="37">
        <v>0.0</v>
      </c>
      <c r="AD134" s="37">
        <v>0.0</v>
      </c>
      <c r="AE134" s="37">
        <v>0.0</v>
      </c>
      <c r="AF134" s="37">
        <v>0.0</v>
      </c>
      <c r="AG134" s="37">
        <v>0.0</v>
      </c>
      <c r="AH134" s="37">
        <v>0.0</v>
      </c>
      <c r="AI134" s="37">
        <v>0.0</v>
      </c>
      <c r="AJ134" s="37">
        <v>0.0</v>
      </c>
      <c r="AK134" s="37">
        <v>0.0</v>
      </c>
      <c r="AL134" s="37">
        <v>0.0</v>
      </c>
      <c r="AM134" s="37">
        <v>0.0</v>
      </c>
      <c r="AN134" s="37">
        <v>0.0</v>
      </c>
      <c r="AO134" s="37">
        <v>0.0</v>
      </c>
      <c r="AP134" s="37">
        <v>0.0</v>
      </c>
      <c r="AQ134" s="37">
        <v>0.0</v>
      </c>
      <c r="AR134" s="37">
        <v>0.0</v>
      </c>
      <c r="AS134" s="37">
        <v>0.0</v>
      </c>
      <c r="AT134" s="37">
        <v>0.0</v>
      </c>
      <c r="AU134" s="37">
        <v>0.0</v>
      </c>
      <c r="AV134" s="37">
        <v>0.0</v>
      </c>
      <c r="AW134" s="37">
        <v>0.0</v>
      </c>
      <c r="AX134" s="37">
        <v>0.0</v>
      </c>
      <c r="AY134" s="37">
        <v>0.0</v>
      </c>
      <c r="AZ134" s="37">
        <v>0.0</v>
      </c>
      <c r="BA134" s="37">
        <v>0.0</v>
      </c>
      <c r="BB134" s="37">
        <v>0.0</v>
      </c>
      <c r="BC134" s="37">
        <v>0.0</v>
      </c>
      <c r="BD134" s="37">
        <v>0.0</v>
      </c>
      <c r="BE134" s="37">
        <v>0.0</v>
      </c>
      <c r="BF134" s="37">
        <v>0.0</v>
      </c>
      <c r="BG134" s="37">
        <v>0.0</v>
      </c>
      <c r="BH134" s="37">
        <v>0.0</v>
      </c>
      <c r="BI134" s="37">
        <v>0.0</v>
      </c>
      <c r="BJ134" s="37">
        <v>0.0</v>
      </c>
      <c r="BK134" s="37">
        <v>0.0</v>
      </c>
      <c r="BL134" s="37">
        <v>0.0</v>
      </c>
      <c r="BM134" s="37">
        <v>0.0</v>
      </c>
      <c r="BN134" s="37">
        <v>9.69191</v>
      </c>
      <c r="BO134" s="37">
        <v>0.0</v>
      </c>
      <c r="BP134" s="37">
        <v>0.0</v>
      </c>
    </row>
    <row r="135">
      <c r="A135" s="1"/>
      <c r="B135" s="37">
        <v>130.0</v>
      </c>
      <c r="C135" s="37">
        <v>2149.0</v>
      </c>
      <c r="D135" s="37">
        <v>9.69191</v>
      </c>
      <c r="E135" s="37">
        <v>5.0E-5</v>
      </c>
      <c r="F135" s="37">
        <v>0.0</v>
      </c>
      <c r="G135" s="37">
        <v>0.0</v>
      </c>
      <c r="H135" s="37">
        <v>0.0</v>
      </c>
      <c r="I135" s="37">
        <v>0.0</v>
      </c>
      <c r="J135" s="37">
        <v>0.0</v>
      </c>
      <c r="K135" s="37">
        <v>0.0</v>
      </c>
      <c r="L135" s="37">
        <v>0.0</v>
      </c>
      <c r="M135" s="37">
        <v>0.0</v>
      </c>
      <c r="N135" s="37">
        <v>0.0</v>
      </c>
      <c r="O135" s="37">
        <v>0.0</v>
      </c>
      <c r="P135" s="37">
        <v>0.0</v>
      </c>
      <c r="Q135" s="37">
        <v>0.0</v>
      </c>
      <c r="R135" s="37">
        <v>0.0</v>
      </c>
      <c r="S135" s="37">
        <v>0.0</v>
      </c>
      <c r="T135" s="37">
        <v>0.0</v>
      </c>
      <c r="U135" s="37">
        <v>0.0</v>
      </c>
      <c r="V135" s="37">
        <v>0.0</v>
      </c>
      <c r="W135" s="37">
        <v>0.0</v>
      </c>
      <c r="X135" s="37">
        <v>0.0</v>
      </c>
      <c r="Y135" s="37">
        <v>0.0</v>
      </c>
      <c r="Z135" s="37">
        <v>0.0</v>
      </c>
      <c r="AA135" s="37">
        <v>0.0</v>
      </c>
      <c r="AB135" s="37">
        <v>0.0</v>
      </c>
      <c r="AC135" s="37">
        <v>0.0</v>
      </c>
      <c r="AD135" s="37">
        <v>0.0</v>
      </c>
      <c r="AE135" s="37">
        <v>0.0</v>
      </c>
      <c r="AF135" s="37">
        <v>0.0</v>
      </c>
      <c r="AG135" s="37">
        <v>0.0</v>
      </c>
      <c r="AH135" s="37">
        <v>0.0</v>
      </c>
      <c r="AI135" s="37">
        <v>0.0</v>
      </c>
      <c r="AJ135" s="37">
        <v>0.0</v>
      </c>
      <c r="AK135" s="37">
        <v>0.0</v>
      </c>
      <c r="AL135" s="37">
        <v>0.0</v>
      </c>
      <c r="AM135" s="37">
        <v>0.0</v>
      </c>
      <c r="AN135" s="37">
        <v>0.0</v>
      </c>
      <c r="AO135" s="37">
        <v>0.0</v>
      </c>
      <c r="AP135" s="37">
        <v>0.0</v>
      </c>
      <c r="AQ135" s="37">
        <v>0.0</v>
      </c>
      <c r="AR135" s="37">
        <v>0.0</v>
      </c>
      <c r="AS135" s="37">
        <v>0.0</v>
      </c>
      <c r="AT135" s="37">
        <v>0.0</v>
      </c>
      <c r="AU135" s="37">
        <v>0.0</v>
      </c>
      <c r="AV135" s="37">
        <v>0.0</v>
      </c>
      <c r="AW135" s="37">
        <v>0.0</v>
      </c>
      <c r="AX135" s="37">
        <v>0.0</v>
      </c>
      <c r="AY135" s="37">
        <v>0.0</v>
      </c>
      <c r="AZ135" s="37">
        <v>0.0</v>
      </c>
      <c r="BA135" s="37">
        <v>0.0</v>
      </c>
      <c r="BB135" s="37">
        <v>0.0</v>
      </c>
      <c r="BC135" s="37">
        <v>0.0</v>
      </c>
      <c r="BD135" s="37">
        <v>0.0</v>
      </c>
      <c r="BE135" s="37">
        <v>0.0</v>
      </c>
      <c r="BF135" s="37">
        <v>0.0</v>
      </c>
      <c r="BG135" s="37">
        <v>0.0</v>
      </c>
      <c r="BH135" s="37">
        <v>0.0</v>
      </c>
      <c r="BI135" s="37">
        <v>0.0</v>
      </c>
      <c r="BJ135" s="37">
        <v>0.0</v>
      </c>
      <c r="BK135" s="37">
        <v>0.0</v>
      </c>
      <c r="BL135" s="37">
        <v>0.0</v>
      </c>
      <c r="BM135" s="37">
        <v>0.0</v>
      </c>
      <c r="BN135" s="37">
        <v>9.69191</v>
      </c>
      <c r="BO135" s="37">
        <v>0.0</v>
      </c>
      <c r="BP135" s="37">
        <v>0.0</v>
      </c>
    </row>
    <row r="136">
      <c r="A136" s="1"/>
      <c r="B136" s="37">
        <v>131.0</v>
      </c>
      <c r="C136" s="37">
        <v>2150.0</v>
      </c>
      <c r="D136" s="37">
        <v>9.69191</v>
      </c>
      <c r="E136" s="37">
        <v>5.0E-5</v>
      </c>
      <c r="F136" s="37">
        <v>0.0</v>
      </c>
      <c r="G136" s="37">
        <v>0.0</v>
      </c>
      <c r="H136" s="37">
        <v>0.0</v>
      </c>
      <c r="I136" s="37">
        <v>0.0</v>
      </c>
      <c r="J136" s="37">
        <v>0.0</v>
      </c>
      <c r="K136" s="37">
        <v>0.0</v>
      </c>
      <c r="L136" s="37">
        <v>0.0</v>
      </c>
      <c r="M136" s="37">
        <v>0.0</v>
      </c>
      <c r="N136" s="37">
        <v>0.0</v>
      </c>
      <c r="O136" s="37">
        <v>0.0</v>
      </c>
      <c r="P136" s="37">
        <v>0.0</v>
      </c>
      <c r="Q136" s="37">
        <v>0.0</v>
      </c>
      <c r="R136" s="37">
        <v>0.0</v>
      </c>
      <c r="S136" s="37">
        <v>0.0</v>
      </c>
      <c r="T136" s="37">
        <v>0.0</v>
      </c>
      <c r="U136" s="37">
        <v>0.0</v>
      </c>
      <c r="V136" s="37">
        <v>0.0</v>
      </c>
      <c r="W136" s="37">
        <v>0.0</v>
      </c>
      <c r="X136" s="37">
        <v>0.0</v>
      </c>
      <c r="Y136" s="37">
        <v>0.0</v>
      </c>
      <c r="Z136" s="37">
        <v>0.0</v>
      </c>
      <c r="AA136" s="37">
        <v>0.0</v>
      </c>
      <c r="AB136" s="37">
        <v>0.0</v>
      </c>
      <c r="AC136" s="37">
        <v>0.0</v>
      </c>
      <c r="AD136" s="37">
        <v>0.0</v>
      </c>
      <c r="AE136" s="37">
        <v>0.0</v>
      </c>
      <c r="AF136" s="37">
        <v>0.0</v>
      </c>
      <c r="AG136" s="37">
        <v>0.0</v>
      </c>
      <c r="AH136" s="37">
        <v>0.0</v>
      </c>
      <c r="AI136" s="37">
        <v>0.0</v>
      </c>
      <c r="AJ136" s="37">
        <v>0.0</v>
      </c>
      <c r="AK136" s="37">
        <v>0.0</v>
      </c>
      <c r="AL136" s="37">
        <v>0.0</v>
      </c>
      <c r="AM136" s="37">
        <v>0.0</v>
      </c>
      <c r="AN136" s="37">
        <v>0.0</v>
      </c>
      <c r="AO136" s="37">
        <v>0.0</v>
      </c>
      <c r="AP136" s="37">
        <v>0.0</v>
      </c>
      <c r="AQ136" s="37">
        <v>0.0</v>
      </c>
      <c r="AR136" s="37">
        <v>0.0</v>
      </c>
      <c r="AS136" s="37">
        <v>0.0</v>
      </c>
      <c r="AT136" s="37">
        <v>0.0</v>
      </c>
      <c r="AU136" s="37">
        <v>0.0</v>
      </c>
      <c r="AV136" s="37">
        <v>0.0</v>
      </c>
      <c r="AW136" s="37">
        <v>0.0</v>
      </c>
      <c r="AX136" s="37">
        <v>0.0</v>
      </c>
      <c r="AY136" s="37">
        <v>0.0</v>
      </c>
      <c r="AZ136" s="37">
        <v>0.0</v>
      </c>
      <c r="BA136" s="37">
        <v>0.0</v>
      </c>
      <c r="BB136" s="37">
        <v>0.0</v>
      </c>
      <c r="BC136" s="37">
        <v>0.0</v>
      </c>
      <c r="BD136" s="37">
        <v>0.0</v>
      </c>
      <c r="BE136" s="37">
        <v>0.0</v>
      </c>
      <c r="BF136" s="37">
        <v>0.0</v>
      </c>
      <c r="BG136" s="37">
        <v>0.0</v>
      </c>
      <c r="BH136" s="37">
        <v>0.0</v>
      </c>
      <c r="BI136" s="37">
        <v>0.0</v>
      </c>
      <c r="BJ136" s="37">
        <v>0.0</v>
      </c>
      <c r="BK136" s="37">
        <v>0.0</v>
      </c>
      <c r="BL136" s="37">
        <v>0.0</v>
      </c>
      <c r="BM136" s="37">
        <v>0.0</v>
      </c>
      <c r="BN136" s="37">
        <v>9.69191</v>
      </c>
      <c r="BO136" s="37">
        <v>0.0</v>
      </c>
      <c r="BP136" s="37">
        <v>0.0</v>
      </c>
    </row>
    <row r="137">
      <c r="A137" s="1"/>
      <c r="B137" s="37">
        <v>132.0</v>
      </c>
      <c r="C137" s="37">
        <v>2151.0</v>
      </c>
      <c r="D137" s="37">
        <v>9.69191</v>
      </c>
      <c r="E137" s="37">
        <v>5.0E-5</v>
      </c>
      <c r="F137" s="37">
        <v>0.0</v>
      </c>
      <c r="G137" s="37">
        <v>0.0</v>
      </c>
      <c r="H137" s="37">
        <v>0.0</v>
      </c>
      <c r="I137" s="37">
        <v>0.0</v>
      </c>
      <c r="J137" s="37">
        <v>0.0</v>
      </c>
      <c r="K137" s="37">
        <v>0.0</v>
      </c>
      <c r="L137" s="37">
        <v>0.0</v>
      </c>
      <c r="M137" s="37">
        <v>0.0</v>
      </c>
      <c r="N137" s="37">
        <v>0.0</v>
      </c>
      <c r="O137" s="37">
        <v>0.0</v>
      </c>
      <c r="P137" s="37">
        <v>0.0</v>
      </c>
      <c r="Q137" s="37">
        <v>0.0</v>
      </c>
      <c r="R137" s="37">
        <v>0.0</v>
      </c>
      <c r="S137" s="37">
        <v>0.0</v>
      </c>
      <c r="T137" s="37">
        <v>0.0</v>
      </c>
      <c r="U137" s="37">
        <v>0.0</v>
      </c>
      <c r="V137" s="37">
        <v>0.0</v>
      </c>
      <c r="W137" s="37">
        <v>0.0</v>
      </c>
      <c r="X137" s="37">
        <v>0.0</v>
      </c>
      <c r="Y137" s="37">
        <v>0.0</v>
      </c>
      <c r="Z137" s="37">
        <v>0.0</v>
      </c>
      <c r="AA137" s="37">
        <v>0.0</v>
      </c>
      <c r="AB137" s="37">
        <v>0.0</v>
      </c>
      <c r="AC137" s="37">
        <v>0.0</v>
      </c>
      <c r="AD137" s="37">
        <v>0.0</v>
      </c>
      <c r="AE137" s="37">
        <v>0.0</v>
      </c>
      <c r="AF137" s="37">
        <v>0.0</v>
      </c>
      <c r="AG137" s="37">
        <v>0.0</v>
      </c>
      <c r="AH137" s="37">
        <v>0.0</v>
      </c>
      <c r="AI137" s="37">
        <v>0.0</v>
      </c>
      <c r="AJ137" s="37">
        <v>0.0</v>
      </c>
      <c r="AK137" s="37">
        <v>0.0</v>
      </c>
      <c r="AL137" s="37">
        <v>0.0</v>
      </c>
      <c r="AM137" s="37">
        <v>0.0</v>
      </c>
      <c r="AN137" s="37">
        <v>0.0</v>
      </c>
      <c r="AO137" s="37">
        <v>0.0</v>
      </c>
      <c r="AP137" s="37">
        <v>0.0</v>
      </c>
      <c r="AQ137" s="37">
        <v>0.0</v>
      </c>
      <c r="AR137" s="37">
        <v>0.0</v>
      </c>
      <c r="AS137" s="37">
        <v>0.0</v>
      </c>
      <c r="AT137" s="37">
        <v>0.0</v>
      </c>
      <c r="AU137" s="37">
        <v>0.0</v>
      </c>
      <c r="AV137" s="37">
        <v>0.0</v>
      </c>
      <c r="AW137" s="37">
        <v>0.0</v>
      </c>
      <c r="AX137" s="37">
        <v>0.0</v>
      </c>
      <c r="AY137" s="37">
        <v>0.0</v>
      </c>
      <c r="AZ137" s="37">
        <v>0.0</v>
      </c>
      <c r="BA137" s="37">
        <v>0.0</v>
      </c>
      <c r="BB137" s="37">
        <v>0.0</v>
      </c>
      <c r="BC137" s="37">
        <v>0.0</v>
      </c>
      <c r="BD137" s="37">
        <v>0.0</v>
      </c>
      <c r="BE137" s="37">
        <v>0.0</v>
      </c>
      <c r="BF137" s="37">
        <v>0.0</v>
      </c>
      <c r="BG137" s="37">
        <v>0.0</v>
      </c>
      <c r="BH137" s="37">
        <v>0.0</v>
      </c>
      <c r="BI137" s="37">
        <v>0.0</v>
      </c>
      <c r="BJ137" s="37">
        <v>0.0</v>
      </c>
      <c r="BK137" s="37">
        <v>0.0</v>
      </c>
      <c r="BL137" s="37">
        <v>0.0</v>
      </c>
      <c r="BM137" s="37">
        <v>0.0</v>
      </c>
      <c r="BN137" s="37">
        <v>9.69191</v>
      </c>
      <c r="BO137" s="37">
        <v>0.0</v>
      </c>
      <c r="BP137" s="37">
        <v>0.0</v>
      </c>
    </row>
    <row r="138">
      <c r="A138" s="1"/>
      <c r="B138" s="37">
        <v>133.0</v>
      </c>
      <c r="C138" s="37">
        <v>2152.0</v>
      </c>
      <c r="D138" s="37">
        <v>9.69191</v>
      </c>
      <c r="E138" s="37">
        <v>5.0E-5</v>
      </c>
      <c r="F138" s="37">
        <v>0.0</v>
      </c>
      <c r="G138" s="37">
        <v>0.0</v>
      </c>
      <c r="H138" s="37">
        <v>0.0</v>
      </c>
      <c r="I138" s="37">
        <v>0.0</v>
      </c>
      <c r="J138" s="37">
        <v>0.0</v>
      </c>
      <c r="K138" s="37">
        <v>0.0</v>
      </c>
      <c r="L138" s="37">
        <v>0.0</v>
      </c>
      <c r="M138" s="37">
        <v>0.0</v>
      </c>
      <c r="N138" s="37">
        <v>0.0</v>
      </c>
      <c r="O138" s="37">
        <v>0.0</v>
      </c>
      <c r="P138" s="37">
        <v>0.0</v>
      </c>
      <c r="Q138" s="37">
        <v>0.0</v>
      </c>
      <c r="R138" s="37">
        <v>0.0</v>
      </c>
      <c r="S138" s="37">
        <v>0.0</v>
      </c>
      <c r="T138" s="37">
        <v>0.0</v>
      </c>
      <c r="U138" s="37">
        <v>0.0</v>
      </c>
      <c r="V138" s="37">
        <v>0.0</v>
      </c>
      <c r="W138" s="37">
        <v>0.0</v>
      </c>
      <c r="X138" s="37">
        <v>0.0</v>
      </c>
      <c r="Y138" s="37">
        <v>0.0</v>
      </c>
      <c r="Z138" s="37">
        <v>0.0</v>
      </c>
      <c r="AA138" s="37">
        <v>0.0</v>
      </c>
      <c r="AB138" s="37">
        <v>0.0</v>
      </c>
      <c r="AC138" s="37">
        <v>0.0</v>
      </c>
      <c r="AD138" s="37">
        <v>0.0</v>
      </c>
      <c r="AE138" s="37">
        <v>0.0</v>
      </c>
      <c r="AF138" s="37">
        <v>0.0</v>
      </c>
      <c r="AG138" s="37">
        <v>0.0</v>
      </c>
      <c r="AH138" s="37">
        <v>0.0</v>
      </c>
      <c r="AI138" s="37">
        <v>0.0</v>
      </c>
      <c r="AJ138" s="37">
        <v>0.0</v>
      </c>
      <c r="AK138" s="37">
        <v>0.0</v>
      </c>
      <c r="AL138" s="37">
        <v>0.0</v>
      </c>
      <c r="AM138" s="37">
        <v>0.0</v>
      </c>
      <c r="AN138" s="37">
        <v>0.0</v>
      </c>
      <c r="AO138" s="37">
        <v>0.0</v>
      </c>
      <c r="AP138" s="37">
        <v>0.0</v>
      </c>
      <c r="AQ138" s="37">
        <v>0.0</v>
      </c>
      <c r="AR138" s="37">
        <v>0.0</v>
      </c>
      <c r="AS138" s="37">
        <v>0.0</v>
      </c>
      <c r="AT138" s="37">
        <v>0.0</v>
      </c>
      <c r="AU138" s="37">
        <v>0.0</v>
      </c>
      <c r="AV138" s="37">
        <v>0.0</v>
      </c>
      <c r="AW138" s="37">
        <v>0.0</v>
      </c>
      <c r="AX138" s="37">
        <v>0.0</v>
      </c>
      <c r="AY138" s="37">
        <v>0.0</v>
      </c>
      <c r="AZ138" s="37">
        <v>0.0</v>
      </c>
      <c r="BA138" s="37">
        <v>0.0</v>
      </c>
      <c r="BB138" s="37">
        <v>0.0</v>
      </c>
      <c r="BC138" s="37">
        <v>0.0</v>
      </c>
      <c r="BD138" s="37">
        <v>0.0</v>
      </c>
      <c r="BE138" s="37">
        <v>0.0</v>
      </c>
      <c r="BF138" s="37">
        <v>0.0</v>
      </c>
      <c r="BG138" s="37">
        <v>0.0</v>
      </c>
      <c r="BH138" s="37">
        <v>0.0</v>
      </c>
      <c r="BI138" s="37">
        <v>0.0</v>
      </c>
      <c r="BJ138" s="37">
        <v>0.0</v>
      </c>
      <c r="BK138" s="37">
        <v>0.0</v>
      </c>
      <c r="BL138" s="37">
        <v>0.0</v>
      </c>
      <c r="BM138" s="37">
        <v>0.0</v>
      </c>
      <c r="BN138" s="37">
        <v>9.69191</v>
      </c>
      <c r="BO138" s="37">
        <v>0.0</v>
      </c>
      <c r="BP138" s="37">
        <v>0.0</v>
      </c>
    </row>
    <row r="139">
      <c r="A139" s="1"/>
      <c r="B139" s="37">
        <v>134.0</v>
      </c>
      <c r="C139" s="37">
        <v>2153.0</v>
      </c>
      <c r="D139" s="37">
        <v>9.69191</v>
      </c>
      <c r="E139" s="37">
        <v>5.0E-5</v>
      </c>
      <c r="F139" s="37">
        <v>0.0</v>
      </c>
      <c r="G139" s="37">
        <v>0.0</v>
      </c>
      <c r="H139" s="37">
        <v>0.0</v>
      </c>
      <c r="I139" s="37">
        <v>0.0</v>
      </c>
      <c r="J139" s="37">
        <v>0.0</v>
      </c>
      <c r="K139" s="37">
        <v>0.0</v>
      </c>
      <c r="L139" s="37">
        <v>0.0</v>
      </c>
      <c r="M139" s="37">
        <v>0.0</v>
      </c>
      <c r="N139" s="37">
        <v>0.0</v>
      </c>
      <c r="O139" s="37">
        <v>0.0</v>
      </c>
      <c r="P139" s="37">
        <v>0.0</v>
      </c>
      <c r="Q139" s="37">
        <v>0.0</v>
      </c>
      <c r="R139" s="37">
        <v>0.0</v>
      </c>
      <c r="S139" s="37">
        <v>0.0</v>
      </c>
      <c r="T139" s="37">
        <v>0.0</v>
      </c>
      <c r="U139" s="37">
        <v>0.0</v>
      </c>
      <c r="V139" s="37">
        <v>0.0</v>
      </c>
      <c r="W139" s="37">
        <v>0.0</v>
      </c>
      <c r="X139" s="37">
        <v>0.0</v>
      </c>
      <c r="Y139" s="37">
        <v>0.0</v>
      </c>
      <c r="Z139" s="37">
        <v>0.0</v>
      </c>
      <c r="AA139" s="37">
        <v>0.0</v>
      </c>
      <c r="AB139" s="37">
        <v>0.0</v>
      </c>
      <c r="AC139" s="37">
        <v>0.0</v>
      </c>
      <c r="AD139" s="37">
        <v>0.0</v>
      </c>
      <c r="AE139" s="37">
        <v>0.0</v>
      </c>
      <c r="AF139" s="37">
        <v>0.0</v>
      </c>
      <c r="AG139" s="37">
        <v>0.0</v>
      </c>
      <c r="AH139" s="37">
        <v>0.0</v>
      </c>
      <c r="AI139" s="37">
        <v>0.0</v>
      </c>
      <c r="AJ139" s="37">
        <v>0.0</v>
      </c>
      <c r="AK139" s="37">
        <v>0.0</v>
      </c>
      <c r="AL139" s="37">
        <v>0.0</v>
      </c>
      <c r="AM139" s="37">
        <v>0.0</v>
      </c>
      <c r="AN139" s="37">
        <v>0.0</v>
      </c>
      <c r="AO139" s="37">
        <v>0.0</v>
      </c>
      <c r="AP139" s="37">
        <v>0.0</v>
      </c>
      <c r="AQ139" s="37">
        <v>0.0</v>
      </c>
      <c r="AR139" s="37">
        <v>0.0</v>
      </c>
      <c r="AS139" s="37">
        <v>0.0</v>
      </c>
      <c r="AT139" s="37">
        <v>0.0</v>
      </c>
      <c r="AU139" s="37">
        <v>0.0</v>
      </c>
      <c r="AV139" s="37">
        <v>0.0</v>
      </c>
      <c r="AW139" s="37">
        <v>0.0</v>
      </c>
      <c r="AX139" s="37">
        <v>0.0</v>
      </c>
      <c r="AY139" s="37">
        <v>0.0</v>
      </c>
      <c r="AZ139" s="37">
        <v>0.0</v>
      </c>
      <c r="BA139" s="37">
        <v>0.0</v>
      </c>
      <c r="BB139" s="37">
        <v>0.0</v>
      </c>
      <c r="BC139" s="37">
        <v>0.0</v>
      </c>
      <c r="BD139" s="37">
        <v>0.0</v>
      </c>
      <c r="BE139" s="37">
        <v>0.0</v>
      </c>
      <c r="BF139" s="37">
        <v>0.0</v>
      </c>
      <c r="BG139" s="37">
        <v>0.0</v>
      </c>
      <c r="BH139" s="37">
        <v>0.0</v>
      </c>
      <c r="BI139" s="37">
        <v>0.0</v>
      </c>
      <c r="BJ139" s="37">
        <v>0.0</v>
      </c>
      <c r="BK139" s="37">
        <v>0.0</v>
      </c>
      <c r="BL139" s="37">
        <v>0.0</v>
      </c>
      <c r="BM139" s="37">
        <v>0.0</v>
      </c>
      <c r="BN139" s="37">
        <v>9.69191</v>
      </c>
      <c r="BO139" s="37">
        <v>0.0</v>
      </c>
      <c r="BP139" s="37">
        <v>0.0</v>
      </c>
    </row>
    <row r="140">
      <c r="A140" s="1"/>
      <c r="B140" s="37">
        <v>135.0</v>
      </c>
      <c r="C140" s="37">
        <v>2154.0</v>
      </c>
      <c r="D140" s="37">
        <v>9.69191</v>
      </c>
      <c r="E140" s="37">
        <v>5.0E-5</v>
      </c>
      <c r="F140" s="37">
        <v>0.0</v>
      </c>
      <c r="G140" s="37">
        <v>0.0</v>
      </c>
      <c r="H140" s="37">
        <v>0.0</v>
      </c>
      <c r="I140" s="37">
        <v>0.0</v>
      </c>
      <c r="J140" s="37">
        <v>0.0</v>
      </c>
      <c r="K140" s="37">
        <v>0.0</v>
      </c>
      <c r="L140" s="37">
        <v>0.0</v>
      </c>
      <c r="M140" s="37">
        <v>0.0</v>
      </c>
      <c r="N140" s="37">
        <v>0.0</v>
      </c>
      <c r="O140" s="37">
        <v>0.0</v>
      </c>
      <c r="P140" s="37">
        <v>0.0</v>
      </c>
      <c r="Q140" s="37">
        <v>0.0</v>
      </c>
      <c r="R140" s="37">
        <v>0.0</v>
      </c>
      <c r="S140" s="37">
        <v>0.0</v>
      </c>
      <c r="T140" s="37">
        <v>0.0</v>
      </c>
      <c r="U140" s="37">
        <v>0.0</v>
      </c>
      <c r="V140" s="37">
        <v>0.0</v>
      </c>
      <c r="W140" s="37">
        <v>0.0</v>
      </c>
      <c r="X140" s="37">
        <v>0.0</v>
      </c>
      <c r="Y140" s="37">
        <v>0.0</v>
      </c>
      <c r="Z140" s="37">
        <v>0.0</v>
      </c>
      <c r="AA140" s="37">
        <v>0.0</v>
      </c>
      <c r="AB140" s="37">
        <v>0.0</v>
      </c>
      <c r="AC140" s="37">
        <v>0.0</v>
      </c>
      <c r="AD140" s="37">
        <v>0.0</v>
      </c>
      <c r="AE140" s="37">
        <v>0.0</v>
      </c>
      <c r="AF140" s="37">
        <v>0.0</v>
      </c>
      <c r="AG140" s="37">
        <v>0.0</v>
      </c>
      <c r="AH140" s="37">
        <v>0.0</v>
      </c>
      <c r="AI140" s="37">
        <v>0.0</v>
      </c>
      <c r="AJ140" s="37">
        <v>0.0</v>
      </c>
      <c r="AK140" s="37">
        <v>0.0</v>
      </c>
      <c r="AL140" s="37">
        <v>0.0</v>
      </c>
      <c r="AM140" s="37">
        <v>0.0</v>
      </c>
      <c r="AN140" s="37">
        <v>0.0</v>
      </c>
      <c r="AO140" s="37">
        <v>0.0</v>
      </c>
      <c r="AP140" s="37">
        <v>0.0</v>
      </c>
      <c r="AQ140" s="37">
        <v>0.0</v>
      </c>
      <c r="AR140" s="37">
        <v>0.0</v>
      </c>
      <c r="AS140" s="37">
        <v>0.0</v>
      </c>
      <c r="AT140" s="37">
        <v>0.0</v>
      </c>
      <c r="AU140" s="37">
        <v>0.0</v>
      </c>
      <c r="AV140" s="37">
        <v>0.0</v>
      </c>
      <c r="AW140" s="37">
        <v>0.0</v>
      </c>
      <c r="AX140" s="37">
        <v>0.0</v>
      </c>
      <c r="AY140" s="37">
        <v>0.0</v>
      </c>
      <c r="AZ140" s="37">
        <v>0.0</v>
      </c>
      <c r="BA140" s="37">
        <v>0.0</v>
      </c>
      <c r="BB140" s="37">
        <v>0.0</v>
      </c>
      <c r="BC140" s="37">
        <v>0.0</v>
      </c>
      <c r="BD140" s="37">
        <v>0.0</v>
      </c>
      <c r="BE140" s="37">
        <v>0.0</v>
      </c>
      <c r="BF140" s="37">
        <v>0.0</v>
      </c>
      <c r="BG140" s="37">
        <v>0.0</v>
      </c>
      <c r="BH140" s="37">
        <v>0.0</v>
      </c>
      <c r="BI140" s="37">
        <v>0.0</v>
      </c>
      <c r="BJ140" s="37">
        <v>0.0</v>
      </c>
      <c r="BK140" s="37">
        <v>0.0</v>
      </c>
      <c r="BL140" s="37">
        <v>0.0</v>
      </c>
      <c r="BM140" s="37">
        <v>0.0</v>
      </c>
      <c r="BN140" s="37">
        <v>9.69191</v>
      </c>
      <c r="BO140" s="37">
        <v>0.0</v>
      </c>
      <c r="BP140" s="37">
        <v>0.0</v>
      </c>
    </row>
    <row r="141">
      <c r="A141" s="1"/>
      <c r="B141" s="37">
        <v>136.0</v>
      </c>
      <c r="C141" s="37">
        <v>2155.0</v>
      </c>
      <c r="D141" s="37">
        <v>9.69191</v>
      </c>
      <c r="E141" s="37">
        <v>5.0E-5</v>
      </c>
      <c r="F141" s="37">
        <v>0.0</v>
      </c>
      <c r="G141" s="37">
        <v>0.0</v>
      </c>
      <c r="H141" s="37">
        <v>0.0</v>
      </c>
      <c r="I141" s="37">
        <v>0.0</v>
      </c>
      <c r="J141" s="37">
        <v>0.0</v>
      </c>
      <c r="K141" s="37">
        <v>0.0</v>
      </c>
      <c r="L141" s="37">
        <v>0.0</v>
      </c>
      <c r="M141" s="37">
        <v>0.0</v>
      </c>
      <c r="N141" s="37">
        <v>0.0</v>
      </c>
      <c r="O141" s="37">
        <v>0.0</v>
      </c>
      <c r="P141" s="37">
        <v>0.0</v>
      </c>
      <c r="Q141" s="37">
        <v>0.0</v>
      </c>
      <c r="R141" s="37">
        <v>0.0</v>
      </c>
      <c r="S141" s="37">
        <v>0.0</v>
      </c>
      <c r="T141" s="37">
        <v>0.0</v>
      </c>
      <c r="U141" s="37">
        <v>0.0</v>
      </c>
      <c r="V141" s="37">
        <v>0.0</v>
      </c>
      <c r="W141" s="37">
        <v>0.0</v>
      </c>
      <c r="X141" s="37">
        <v>0.0</v>
      </c>
      <c r="Y141" s="37">
        <v>0.0</v>
      </c>
      <c r="Z141" s="37">
        <v>0.0</v>
      </c>
      <c r="AA141" s="37">
        <v>0.0</v>
      </c>
      <c r="AB141" s="37">
        <v>0.0</v>
      </c>
      <c r="AC141" s="37">
        <v>0.0</v>
      </c>
      <c r="AD141" s="37">
        <v>0.0</v>
      </c>
      <c r="AE141" s="37">
        <v>0.0</v>
      </c>
      <c r="AF141" s="37">
        <v>0.0</v>
      </c>
      <c r="AG141" s="37">
        <v>0.0</v>
      </c>
      <c r="AH141" s="37">
        <v>0.0</v>
      </c>
      <c r="AI141" s="37">
        <v>0.0</v>
      </c>
      <c r="AJ141" s="37">
        <v>0.0</v>
      </c>
      <c r="AK141" s="37">
        <v>0.0</v>
      </c>
      <c r="AL141" s="37">
        <v>0.0</v>
      </c>
      <c r="AM141" s="37">
        <v>0.0</v>
      </c>
      <c r="AN141" s="37">
        <v>0.0</v>
      </c>
      <c r="AO141" s="37">
        <v>0.0</v>
      </c>
      <c r="AP141" s="37">
        <v>0.0</v>
      </c>
      <c r="AQ141" s="37">
        <v>0.0</v>
      </c>
      <c r="AR141" s="37">
        <v>0.0</v>
      </c>
      <c r="AS141" s="37">
        <v>0.0</v>
      </c>
      <c r="AT141" s="37">
        <v>0.0</v>
      </c>
      <c r="AU141" s="37">
        <v>0.0</v>
      </c>
      <c r="AV141" s="37">
        <v>0.0</v>
      </c>
      <c r="AW141" s="37">
        <v>0.0</v>
      </c>
      <c r="AX141" s="37">
        <v>0.0</v>
      </c>
      <c r="AY141" s="37">
        <v>0.0</v>
      </c>
      <c r="AZ141" s="37">
        <v>0.0</v>
      </c>
      <c r="BA141" s="37">
        <v>0.0</v>
      </c>
      <c r="BB141" s="37">
        <v>0.0</v>
      </c>
      <c r="BC141" s="37">
        <v>0.0</v>
      </c>
      <c r="BD141" s="37">
        <v>0.0</v>
      </c>
      <c r="BE141" s="37">
        <v>0.0</v>
      </c>
      <c r="BF141" s="37">
        <v>0.0</v>
      </c>
      <c r="BG141" s="37">
        <v>0.0</v>
      </c>
      <c r="BH141" s="37">
        <v>0.0</v>
      </c>
      <c r="BI141" s="37">
        <v>0.0</v>
      </c>
      <c r="BJ141" s="37">
        <v>0.0</v>
      </c>
      <c r="BK141" s="37">
        <v>0.0</v>
      </c>
      <c r="BL141" s="37">
        <v>0.0</v>
      </c>
      <c r="BM141" s="37">
        <v>0.0</v>
      </c>
      <c r="BN141" s="37">
        <v>9.69191</v>
      </c>
      <c r="BO141" s="37">
        <v>0.0</v>
      </c>
      <c r="BP141" s="37">
        <v>0.0</v>
      </c>
    </row>
    <row r="142">
      <c r="A142" s="1"/>
      <c r="B142" s="37">
        <v>137.0</v>
      </c>
      <c r="C142" s="37">
        <v>2156.0</v>
      </c>
      <c r="D142" s="37">
        <v>9.69191</v>
      </c>
      <c r="E142" s="37">
        <v>5.0E-5</v>
      </c>
      <c r="F142" s="37">
        <v>0.0</v>
      </c>
      <c r="G142" s="37">
        <v>0.0</v>
      </c>
      <c r="H142" s="37">
        <v>0.0</v>
      </c>
      <c r="I142" s="37">
        <v>0.0</v>
      </c>
      <c r="J142" s="37">
        <v>0.0</v>
      </c>
      <c r="K142" s="37">
        <v>0.0</v>
      </c>
      <c r="L142" s="37">
        <v>0.0</v>
      </c>
      <c r="M142" s="37">
        <v>0.0</v>
      </c>
      <c r="N142" s="37">
        <v>0.0</v>
      </c>
      <c r="O142" s="37">
        <v>0.0</v>
      </c>
      <c r="P142" s="37">
        <v>0.0</v>
      </c>
      <c r="Q142" s="37">
        <v>0.0</v>
      </c>
      <c r="R142" s="37">
        <v>0.0</v>
      </c>
      <c r="S142" s="37">
        <v>0.0</v>
      </c>
      <c r="T142" s="37">
        <v>0.0</v>
      </c>
      <c r="U142" s="37">
        <v>0.0</v>
      </c>
      <c r="V142" s="37">
        <v>0.0</v>
      </c>
      <c r="W142" s="37">
        <v>0.0</v>
      </c>
      <c r="X142" s="37">
        <v>0.0</v>
      </c>
      <c r="Y142" s="37">
        <v>0.0</v>
      </c>
      <c r="Z142" s="37">
        <v>0.0</v>
      </c>
      <c r="AA142" s="37">
        <v>0.0</v>
      </c>
      <c r="AB142" s="37">
        <v>0.0</v>
      </c>
      <c r="AC142" s="37">
        <v>0.0</v>
      </c>
      <c r="AD142" s="37">
        <v>0.0</v>
      </c>
      <c r="AE142" s="37">
        <v>0.0</v>
      </c>
      <c r="AF142" s="37">
        <v>0.0</v>
      </c>
      <c r="AG142" s="37">
        <v>0.0</v>
      </c>
      <c r="AH142" s="37">
        <v>0.0</v>
      </c>
      <c r="AI142" s="37">
        <v>0.0</v>
      </c>
      <c r="AJ142" s="37">
        <v>0.0</v>
      </c>
      <c r="AK142" s="37">
        <v>0.0</v>
      </c>
      <c r="AL142" s="37">
        <v>0.0</v>
      </c>
      <c r="AM142" s="37">
        <v>0.0</v>
      </c>
      <c r="AN142" s="37">
        <v>0.0</v>
      </c>
      <c r="AO142" s="37">
        <v>0.0</v>
      </c>
      <c r="AP142" s="37">
        <v>0.0</v>
      </c>
      <c r="AQ142" s="37">
        <v>0.0</v>
      </c>
      <c r="AR142" s="37">
        <v>0.0</v>
      </c>
      <c r="AS142" s="37">
        <v>0.0</v>
      </c>
      <c r="AT142" s="37">
        <v>0.0</v>
      </c>
      <c r="AU142" s="37">
        <v>0.0</v>
      </c>
      <c r="AV142" s="37">
        <v>0.0</v>
      </c>
      <c r="AW142" s="37">
        <v>0.0</v>
      </c>
      <c r="AX142" s="37">
        <v>0.0</v>
      </c>
      <c r="AY142" s="37">
        <v>0.0</v>
      </c>
      <c r="AZ142" s="37">
        <v>0.0</v>
      </c>
      <c r="BA142" s="37">
        <v>0.0</v>
      </c>
      <c r="BB142" s="37">
        <v>0.0</v>
      </c>
      <c r="BC142" s="37">
        <v>0.0</v>
      </c>
      <c r="BD142" s="37">
        <v>0.0</v>
      </c>
      <c r="BE142" s="37">
        <v>0.0</v>
      </c>
      <c r="BF142" s="37">
        <v>0.0</v>
      </c>
      <c r="BG142" s="37">
        <v>0.0</v>
      </c>
      <c r="BH142" s="37">
        <v>0.0</v>
      </c>
      <c r="BI142" s="37">
        <v>0.0</v>
      </c>
      <c r="BJ142" s="37">
        <v>0.0</v>
      </c>
      <c r="BK142" s="37">
        <v>0.0</v>
      </c>
      <c r="BL142" s="37">
        <v>0.0</v>
      </c>
      <c r="BM142" s="37">
        <v>0.0</v>
      </c>
      <c r="BN142" s="37">
        <v>9.69191</v>
      </c>
      <c r="BO142" s="37">
        <v>0.0</v>
      </c>
      <c r="BP142" s="37">
        <v>0.0</v>
      </c>
    </row>
    <row r="143">
      <c r="A143" s="1"/>
      <c r="B143" s="37">
        <v>138.0</v>
      </c>
      <c r="C143" s="37">
        <v>2157.0</v>
      </c>
      <c r="D143" s="37">
        <v>9.69191</v>
      </c>
      <c r="E143" s="37">
        <v>5.0E-5</v>
      </c>
      <c r="F143" s="37">
        <v>0.0</v>
      </c>
      <c r="G143" s="37">
        <v>0.0</v>
      </c>
      <c r="H143" s="37">
        <v>0.0</v>
      </c>
      <c r="I143" s="37">
        <v>0.0</v>
      </c>
      <c r="J143" s="37">
        <v>0.0</v>
      </c>
      <c r="K143" s="37">
        <v>0.0</v>
      </c>
      <c r="L143" s="37">
        <v>0.0</v>
      </c>
      <c r="M143" s="37">
        <v>0.0</v>
      </c>
      <c r="N143" s="37">
        <v>0.0</v>
      </c>
      <c r="O143" s="37">
        <v>0.0</v>
      </c>
      <c r="P143" s="37">
        <v>0.0</v>
      </c>
      <c r="Q143" s="37">
        <v>0.0</v>
      </c>
      <c r="R143" s="37">
        <v>0.0</v>
      </c>
      <c r="S143" s="37">
        <v>0.0</v>
      </c>
      <c r="T143" s="37">
        <v>0.0</v>
      </c>
      <c r="U143" s="37">
        <v>0.0</v>
      </c>
      <c r="V143" s="37">
        <v>0.0</v>
      </c>
      <c r="W143" s="37">
        <v>0.0</v>
      </c>
      <c r="X143" s="37">
        <v>0.0</v>
      </c>
      <c r="Y143" s="37">
        <v>0.0</v>
      </c>
      <c r="Z143" s="37">
        <v>0.0</v>
      </c>
      <c r="AA143" s="37">
        <v>0.0</v>
      </c>
      <c r="AB143" s="37">
        <v>0.0</v>
      </c>
      <c r="AC143" s="37">
        <v>0.0</v>
      </c>
      <c r="AD143" s="37">
        <v>0.0</v>
      </c>
      <c r="AE143" s="37">
        <v>0.0</v>
      </c>
      <c r="AF143" s="37">
        <v>0.0</v>
      </c>
      <c r="AG143" s="37">
        <v>0.0</v>
      </c>
      <c r="AH143" s="37">
        <v>0.0</v>
      </c>
      <c r="AI143" s="37">
        <v>0.0</v>
      </c>
      <c r="AJ143" s="37">
        <v>0.0</v>
      </c>
      <c r="AK143" s="37">
        <v>0.0</v>
      </c>
      <c r="AL143" s="37">
        <v>0.0</v>
      </c>
      <c r="AM143" s="37">
        <v>0.0</v>
      </c>
      <c r="AN143" s="37">
        <v>0.0</v>
      </c>
      <c r="AO143" s="37">
        <v>0.0</v>
      </c>
      <c r="AP143" s="37">
        <v>0.0</v>
      </c>
      <c r="AQ143" s="37">
        <v>0.0</v>
      </c>
      <c r="AR143" s="37">
        <v>0.0</v>
      </c>
      <c r="AS143" s="37">
        <v>0.0</v>
      </c>
      <c r="AT143" s="37">
        <v>0.0</v>
      </c>
      <c r="AU143" s="37">
        <v>0.0</v>
      </c>
      <c r="AV143" s="37">
        <v>0.0</v>
      </c>
      <c r="AW143" s="37">
        <v>0.0</v>
      </c>
      <c r="AX143" s="37">
        <v>0.0</v>
      </c>
      <c r="AY143" s="37">
        <v>0.0</v>
      </c>
      <c r="AZ143" s="37">
        <v>0.0</v>
      </c>
      <c r="BA143" s="37">
        <v>0.0</v>
      </c>
      <c r="BB143" s="37">
        <v>0.0</v>
      </c>
      <c r="BC143" s="37">
        <v>0.0</v>
      </c>
      <c r="BD143" s="37">
        <v>0.0</v>
      </c>
      <c r="BE143" s="37">
        <v>0.0</v>
      </c>
      <c r="BF143" s="37">
        <v>0.0</v>
      </c>
      <c r="BG143" s="37">
        <v>0.0</v>
      </c>
      <c r="BH143" s="37">
        <v>0.0</v>
      </c>
      <c r="BI143" s="37">
        <v>0.0</v>
      </c>
      <c r="BJ143" s="37">
        <v>0.0</v>
      </c>
      <c r="BK143" s="37">
        <v>0.0</v>
      </c>
      <c r="BL143" s="37">
        <v>0.0</v>
      </c>
      <c r="BM143" s="37">
        <v>0.0</v>
      </c>
      <c r="BN143" s="37">
        <v>9.69191</v>
      </c>
      <c r="BO143" s="37">
        <v>0.0</v>
      </c>
      <c r="BP143" s="37">
        <v>0.0</v>
      </c>
    </row>
    <row r="144">
      <c r="A144" s="1"/>
      <c r="B144" s="37">
        <v>139.0</v>
      </c>
      <c r="C144" s="37">
        <v>2158.0</v>
      </c>
      <c r="D144" s="37">
        <v>9.69191</v>
      </c>
      <c r="E144" s="37">
        <v>5.0E-5</v>
      </c>
      <c r="F144" s="37">
        <v>0.0</v>
      </c>
      <c r="G144" s="37">
        <v>0.0</v>
      </c>
      <c r="H144" s="37">
        <v>0.0</v>
      </c>
      <c r="I144" s="37">
        <v>0.0</v>
      </c>
      <c r="J144" s="37">
        <v>0.0</v>
      </c>
      <c r="K144" s="37">
        <v>0.0</v>
      </c>
      <c r="L144" s="37">
        <v>0.0</v>
      </c>
      <c r="M144" s="37">
        <v>0.0</v>
      </c>
      <c r="N144" s="37">
        <v>0.0</v>
      </c>
      <c r="O144" s="37">
        <v>0.0</v>
      </c>
      <c r="P144" s="37">
        <v>0.0</v>
      </c>
      <c r="Q144" s="37">
        <v>0.0</v>
      </c>
      <c r="R144" s="37">
        <v>0.0</v>
      </c>
      <c r="S144" s="37">
        <v>0.0</v>
      </c>
      <c r="T144" s="37">
        <v>0.0</v>
      </c>
      <c r="U144" s="37">
        <v>0.0</v>
      </c>
      <c r="V144" s="37">
        <v>0.0</v>
      </c>
      <c r="W144" s="37">
        <v>0.0</v>
      </c>
      <c r="X144" s="37">
        <v>0.0</v>
      </c>
      <c r="Y144" s="37">
        <v>0.0</v>
      </c>
      <c r="Z144" s="37">
        <v>0.0</v>
      </c>
      <c r="AA144" s="37">
        <v>0.0</v>
      </c>
      <c r="AB144" s="37">
        <v>0.0</v>
      </c>
      <c r="AC144" s="37">
        <v>0.0</v>
      </c>
      <c r="AD144" s="37">
        <v>0.0</v>
      </c>
      <c r="AE144" s="37">
        <v>0.0</v>
      </c>
      <c r="AF144" s="37">
        <v>0.0</v>
      </c>
      <c r="AG144" s="37">
        <v>0.0</v>
      </c>
      <c r="AH144" s="37">
        <v>0.0</v>
      </c>
      <c r="AI144" s="37">
        <v>0.0</v>
      </c>
      <c r="AJ144" s="37">
        <v>0.0</v>
      </c>
      <c r="AK144" s="37">
        <v>0.0</v>
      </c>
      <c r="AL144" s="37">
        <v>0.0</v>
      </c>
      <c r="AM144" s="37">
        <v>0.0</v>
      </c>
      <c r="AN144" s="37">
        <v>0.0</v>
      </c>
      <c r="AO144" s="37">
        <v>0.0</v>
      </c>
      <c r="AP144" s="37">
        <v>0.0</v>
      </c>
      <c r="AQ144" s="37">
        <v>0.0</v>
      </c>
      <c r="AR144" s="37">
        <v>0.0</v>
      </c>
      <c r="AS144" s="37">
        <v>0.0</v>
      </c>
      <c r="AT144" s="37">
        <v>0.0</v>
      </c>
      <c r="AU144" s="37">
        <v>0.0</v>
      </c>
      <c r="AV144" s="37">
        <v>0.0</v>
      </c>
      <c r="AW144" s="37">
        <v>0.0</v>
      </c>
      <c r="AX144" s="37">
        <v>0.0</v>
      </c>
      <c r="AY144" s="37">
        <v>0.0</v>
      </c>
      <c r="AZ144" s="37">
        <v>0.0</v>
      </c>
      <c r="BA144" s="37">
        <v>0.0</v>
      </c>
      <c r="BB144" s="37">
        <v>0.0</v>
      </c>
      <c r="BC144" s="37">
        <v>0.0</v>
      </c>
      <c r="BD144" s="37">
        <v>0.0</v>
      </c>
      <c r="BE144" s="37">
        <v>0.0</v>
      </c>
      <c r="BF144" s="37">
        <v>0.0</v>
      </c>
      <c r="BG144" s="37">
        <v>0.0</v>
      </c>
      <c r="BH144" s="37">
        <v>0.0</v>
      </c>
      <c r="BI144" s="37">
        <v>0.0</v>
      </c>
      <c r="BJ144" s="37">
        <v>0.0</v>
      </c>
      <c r="BK144" s="37">
        <v>0.0</v>
      </c>
      <c r="BL144" s="37">
        <v>0.0</v>
      </c>
      <c r="BM144" s="37">
        <v>0.0</v>
      </c>
      <c r="BN144" s="37">
        <v>9.69191</v>
      </c>
      <c r="BO144" s="37">
        <v>0.0</v>
      </c>
      <c r="BP144" s="37">
        <v>0.0</v>
      </c>
    </row>
    <row r="145">
      <c r="A145" s="1"/>
      <c r="B145" s="37">
        <v>140.0</v>
      </c>
      <c r="C145" s="37">
        <v>2159.0</v>
      </c>
      <c r="D145" s="37">
        <v>9.69191</v>
      </c>
      <c r="E145" s="37">
        <v>5.0E-5</v>
      </c>
      <c r="F145" s="37">
        <v>0.0</v>
      </c>
      <c r="G145" s="37">
        <v>0.0</v>
      </c>
      <c r="H145" s="37">
        <v>0.0</v>
      </c>
      <c r="I145" s="37">
        <v>0.0</v>
      </c>
      <c r="J145" s="37">
        <v>0.0</v>
      </c>
      <c r="K145" s="37">
        <v>0.0</v>
      </c>
      <c r="L145" s="37">
        <v>0.0</v>
      </c>
      <c r="M145" s="37">
        <v>0.0</v>
      </c>
      <c r="N145" s="37">
        <v>0.0</v>
      </c>
      <c r="O145" s="37">
        <v>0.0</v>
      </c>
      <c r="P145" s="37">
        <v>0.0</v>
      </c>
      <c r="Q145" s="37">
        <v>0.0</v>
      </c>
      <c r="R145" s="37">
        <v>0.0</v>
      </c>
      <c r="S145" s="37">
        <v>0.0</v>
      </c>
      <c r="T145" s="37">
        <v>0.0</v>
      </c>
      <c r="U145" s="37">
        <v>0.0</v>
      </c>
      <c r="V145" s="37">
        <v>0.0</v>
      </c>
      <c r="W145" s="37">
        <v>0.0</v>
      </c>
      <c r="X145" s="37">
        <v>0.0</v>
      </c>
      <c r="Y145" s="37">
        <v>0.0</v>
      </c>
      <c r="Z145" s="37">
        <v>0.0</v>
      </c>
      <c r="AA145" s="37">
        <v>0.0</v>
      </c>
      <c r="AB145" s="37">
        <v>0.0</v>
      </c>
      <c r="AC145" s="37">
        <v>0.0</v>
      </c>
      <c r="AD145" s="37">
        <v>0.0</v>
      </c>
      <c r="AE145" s="37">
        <v>0.0</v>
      </c>
      <c r="AF145" s="37">
        <v>0.0</v>
      </c>
      <c r="AG145" s="37">
        <v>0.0</v>
      </c>
      <c r="AH145" s="37">
        <v>0.0</v>
      </c>
      <c r="AI145" s="37">
        <v>0.0</v>
      </c>
      <c r="AJ145" s="37">
        <v>0.0</v>
      </c>
      <c r="AK145" s="37">
        <v>0.0</v>
      </c>
      <c r="AL145" s="37">
        <v>0.0</v>
      </c>
      <c r="AM145" s="37">
        <v>0.0</v>
      </c>
      <c r="AN145" s="37">
        <v>0.0</v>
      </c>
      <c r="AO145" s="37">
        <v>0.0</v>
      </c>
      <c r="AP145" s="37">
        <v>0.0</v>
      </c>
      <c r="AQ145" s="37">
        <v>0.0</v>
      </c>
      <c r="AR145" s="37">
        <v>0.0</v>
      </c>
      <c r="AS145" s="37">
        <v>0.0</v>
      </c>
      <c r="AT145" s="37">
        <v>0.0</v>
      </c>
      <c r="AU145" s="37">
        <v>0.0</v>
      </c>
      <c r="AV145" s="37">
        <v>0.0</v>
      </c>
      <c r="AW145" s="37">
        <v>0.0</v>
      </c>
      <c r="AX145" s="37">
        <v>0.0</v>
      </c>
      <c r="AY145" s="37">
        <v>0.0</v>
      </c>
      <c r="AZ145" s="37">
        <v>0.0</v>
      </c>
      <c r="BA145" s="37">
        <v>0.0</v>
      </c>
      <c r="BB145" s="37">
        <v>0.0</v>
      </c>
      <c r="BC145" s="37">
        <v>0.0</v>
      </c>
      <c r="BD145" s="37">
        <v>0.0</v>
      </c>
      <c r="BE145" s="37">
        <v>0.0</v>
      </c>
      <c r="BF145" s="37">
        <v>0.0</v>
      </c>
      <c r="BG145" s="37">
        <v>0.0</v>
      </c>
      <c r="BH145" s="37">
        <v>0.0</v>
      </c>
      <c r="BI145" s="37">
        <v>0.0</v>
      </c>
      <c r="BJ145" s="37">
        <v>0.0</v>
      </c>
      <c r="BK145" s="37">
        <v>0.0</v>
      </c>
      <c r="BL145" s="37">
        <v>0.0</v>
      </c>
      <c r="BM145" s="37">
        <v>0.0</v>
      </c>
      <c r="BN145" s="37">
        <v>9.69191</v>
      </c>
      <c r="BO145" s="37">
        <v>0.0</v>
      </c>
      <c r="BP145" s="37">
        <v>0.0</v>
      </c>
    </row>
    <row r="146">
      <c r="A146" s="1"/>
      <c r="B146" s="37">
        <v>141.0</v>
      </c>
      <c r="C146" s="37">
        <v>2160.0</v>
      </c>
      <c r="D146" s="37">
        <v>9.69191</v>
      </c>
      <c r="E146" s="37">
        <v>5.0E-5</v>
      </c>
      <c r="F146" s="37">
        <v>0.0</v>
      </c>
      <c r="G146" s="37">
        <v>0.0</v>
      </c>
      <c r="H146" s="37">
        <v>0.0</v>
      </c>
      <c r="I146" s="37">
        <v>0.0</v>
      </c>
      <c r="J146" s="37">
        <v>0.0</v>
      </c>
      <c r="K146" s="37">
        <v>0.0</v>
      </c>
      <c r="L146" s="37">
        <v>0.0</v>
      </c>
      <c r="M146" s="37">
        <v>0.0</v>
      </c>
      <c r="N146" s="37">
        <v>0.0</v>
      </c>
      <c r="O146" s="37">
        <v>0.0</v>
      </c>
      <c r="P146" s="37">
        <v>0.0</v>
      </c>
      <c r="Q146" s="37">
        <v>0.0</v>
      </c>
      <c r="R146" s="37">
        <v>0.0</v>
      </c>
      <c r="S146" s="37">
        <v>0.0</v>
      </c>
      <c r="T146" s="37">
        <v>0.0</v>
      </c>
      <c r="U146" s="37">
        <v>0.0</v>
      </c>
      <c r="V146" s="37">
        <v>0.0</v>
      </c>
      <c r="W146" s="37">
        <v>0.0</v>
      </c>
      <c r="X146" s="37">
        <v>0.0</v>
      </c>
      <c r="Y146" s="37">
        <v>0.0</v>
      </c>
      <c r="Z146" s="37">
        <v>0.0</v>
      </c>
      <c r="AA146" s="37">
        <v>0.0</v>
      </c>
      <c r="AB146" s="37">
        <v>0.0</v>
      </c>
      <c r="AC146" s="37">
        <v>0.0</v>
      </c>
      <c r="AD146" s="37">
        <v>0.0</v>
      </c>
      <c r="AE146" s="37">
        <v>0.0</v>
      </c>
      <c r="AF146" s="37">
        <v>0.0</v>
      </c>
      <c r="AG146" s="37">
        <v>0.0</v>
      </c>
      <c r="AH146" s="37">
        <v>0.0</v>
      </c>
      <c r="AI146" s="37">
        <v>0.0</v>
      </c>
      <c r="AJ146" s="37">
        <v>0.0</v>
      </c>
      <c r="AK146" s="37">
        <v>0.0</v>
      </c>
      <c r="AL146" s="37">
        <v>0.0</v>
      </c>
      <c r="AM146" s="37">
        <v>0.0</v>
      </c>
      <c r="AN146" s="37">
        <v>0.0</v>
      </c>
      <c r="AO146" s="37">
        <v>0.0</v>
      </c>
      <c r="AP146" s="37">
        <v>0.0</v>
      </c>
      <c r="AQ146" s="37">
        <v>0.0</v>
      </c>
      <c r="AR146" s="37">
        <v>0.0</v>
      </c>
      <c r="AS146" s="37">
        <v>0.0</v>
      </c>
      <c r="AT146" s="37">
        <v>0.0</v>
      </c>
      <c r="AU146" s="37">
        <v>0.0</v>
      </c>
      <c r="AV146" s="37">
        <v>0.0</v>
      </c>
      <c r="AW146" s="37">
        <v>0.0</v>
      </c>
      <c r="AX146" s="37">
        <v>0.0</v>
      </c>
      <c r="AY146" s="37">
        <v>0.0</v>
      </c>
      <c r="AZ146" s="37">
        <v>0.0</v>
      </c>
      <c r="BA146" s="37">
        <v>0.0</v>
      </c>
      <c r="BB146" s="37">
        <v>0.0</v>
      </c>
      <c r="BC146" s="37">
        <v>0.0</v>
      </c>
      <c r="BD146" s="37">
        <v>0.0</v>
      </c>
      <c r="BE146" s="37">
        <v>0.0</v>
      </c>
      <c r="BF146" s="37">
        <v>0.0</v>
      </c>
      <c r="BG146" s="37">
        <v>0.0</v>
      </c>
      <c r="BH146" s="37">
        <v>0.0</v>
      </c>
      <c r="BI146" s="37">
        <v>0.0</v>
      </c>
      <c r="BJ146" s="37">
        <v>0.0</v>
      </c>
      <c r="BK146" s="37">
        <v>0.0</v>
      </c>
      <c r="BL146" s="37">
        <v>0.0</v>
      </c>
      <c r="BM146" s="37">
        <v>0.0</v>
      </c>
      <c r="BN146" s="37">
        <v>9.69191</v>
      </c>
      <c r="BO146" s="37">
        <v>0.0</v>
      </c>
      <c r="BP146" s="37">
        <v>0.0</v>
      </c>
    </row>
    <row r="147">
      <c r="A147" s="1"/>
      <c r="B147" s="37">
        <v>142.0</v>
      </c>
      <c r="C147" s="37">
        <v>2161.0</v>
      </c>
      <c r="D147" s="37">
        <v>9.69191</v>
      </c>
      <c r="E147" s="37">
        <v>5.0E-5</v>
      </c>
      <c r="F147" s="37">
        <v>0.0</v>
      </c>
      <c r="G147" s="37">
        <v>0.0</v>
      </c>
      <c r="H147" s="37">
        <v>0.0</v>
      </c>
      <c r="I147" s="37">
        <v>0.0</v>
      </c>
      <c r="J147" s="37">
        <v>0.0</v>
      </c>
      <c r="K147" s="37">
        <v>0.0</v>
      </c>
      <c r="L147" s="37">
        <v>0.0</v>
      </c>
      <c r="M147" s="37">
        <v>0.0</v>
      </c>
      <c r="N147" s="37">
        <v>0.0</v>
      </c>
      <c r="O147" s="37">
        <v>0.0</v>
      </c>
      <c r="P147" s="37">
        <v>0.0</v>
      </c>
      <c r="Q147" s="37">
        <v>0.0</v>
      </c>
      <c r="R147" s="37">
        <v>0.0</v>
      </c>
      <c r="S147" s="37">
        <v>0.0</v>
      </c>
      <c r="T147" s="37">
        <v>0.0</v>
      </c>
      <c r="U147" s="37">
        <v>0.0</v>
      </c>
      <c r="V147" s="37">
        <v>0.0</v>
      </c>
      <c r="W147" s="37">
        <v>0.0</v>
      </c>
      <c r="X147" s="37">
        <v>0.0</v>
      </c>
      <c r="Y147" s="37">
        <v>0.0</v>
      </c>
      <c r="Z147" s="37">
        <v>0.0</v>
      </c>
      <c r="AA147" s="37">
        <v>0.0</v>
      </c>
      <c r="AB147" s="37">
        <v>0.0</v>
      </c>
      <c r="AC147" s="37">
        <v>0.0</v>
      </c>
      <c r="AD147" s="37">
        <v>0.0</v>
      </c>
      <c r="AE147" s="37">
        <v>0.0</v>
      </c>
      <c r="AF147" s="37">
        <v>0.0</v>
      </c>
      <c r="AG147" s="37">
        <v>0.0</v>
      </c>
      <c r="AH147" s="37">
        <v>0.0</v>
      </c>
      <c r="AI147" s="37">
        <v>0.0</v>
      </c>
      <c r="AJ147" s="37">
        <v>0.0</v>
      </c>
      <c r="AK147" s="37">
        <v>0.0</v>
      </c>
      <c r="AL147" s="37">
        <v>0.0</v>
      </c>
      <c r="AM147" s="37">
        <v>0.0</v>
      </c>
      <c r="AN147" s="37">
        <v>0.0</v>
      </c>
      <c r="AO147" s="37">
        <v>0.0</v>
      </c>
      <c r="AP147" s="37">
        <v>0.0</v>
      </c>
      <c r="AQ147" s="37">
        <v>0.0</v>
      </c>
      <c r="AR147" s="37">
        <v>0.0</v>
      </c>
      <c r="AS147" s="37">
        <v>0.0</v>
      </c>
      <c r="AT147" s="37">
        <v>0.0</v>
      </c>
      <c r="AU147" s="37">
        <v>0.0</v>
      </c>
      <c r="AV147" s="37">
        <v>0.0</v>
      </c>
      <c r="AW147" s="37">
        <v>0.0</v>
      </c>
      <c r="AX147" s="37">
        <v>0.0</v>
      </c>
      <c r="AY147" s="37">
        <v>0.0</v>
      </c>
      <c r="AZ147" s="37">
        <v>0.0</v>
      </c>
      <c r="BA147" s="37">
        <v>0.0</v>
      </c>
      <c r="BB147" s="37">
        <v>0.0</v>
      </c>
      <c r="BC147" s="37">
        <v>0.0</v>
      </c>
      <c r="BD147" s="37">
        <v>0.0</v>
      </c>
      <c r="BE147" s="37">
        <v>0.0</v>
      </c>
      <c r="BF147" s="37">
        <v>0.0</v>
      </c>
      <c r="BG147" s="37">
        <v>0.0</v>
      </c>
      <c r="BH147" s="37">
        <v>0.0</v>
      </c>
      <c r="BI147" s="37">
        <v>0.0</v>
      </c>
      <c r="BJ147" s="37">
        <v>0.0</v>
      </c>
      <c r="BK147" s="37">
        <v>0.0</v>
      </c>
      <c r="BL147" s="37">
        <v>0.0</v>
      </c>
      <c r="BM147" s="37">
        <v>0.0</v>
      </c>
      <c r="BN147" s="37">
        <v>9.69191</v>
      </c>
      <c r="BO147" s="37">
        <v>0.0</v>
      </c>
      <c r="BP147" s="37">
        <v>0.0</v>
      </c>
    </row>
    <row r="148">
      <c r="A148" s="1"/>
      <c r="B148" s="37">
        <v>143.0</v>
      </c>
      <c r="C148" s="37">
        <v>2162.0</v>
      </c>
      <c r="D148" s="37">
        <v>9.69191</v>
      </c>
      <c r="E148" s="37">
        <v>5.0E-5</v>
      </c>
      <c r="F148" s="37">
        <v>0.0</v>
      </c>
      <c r="G148" s="37">
        <v>0.0</v>
      </c>
      <c r="H148" s="37">
        <v>0.0</v>
      </c>
      <c r="I148" s="37">
        <v>0.0</v>
      </c>
      <c r="J148" s="37">
        <v>0.0</v>
      </c>
      <c r="K148" s="37">
        <v>0.0</v>
      </c>
      <c r="L148" s="37">
        <v>0.0</v>
      </c>
      <c r="M148" s="37">
        <v>0.0</v>
      </c>
      <c r="N148" s="37">
        <v>0.0</v>
      </c>
      <c r="O148" s="37">
        <v>0.0</v>
      </c>
      <c r="P148" s="37">
        <v>0.0</v>
      </c>
      <c r="Q148" s="37">
        <v>0.0</v>
      </c>
      <c r="R148" s="37">
        <v>0.0</v>
      </c>
      <c r="S148" s="37">
        <v>0.0</v>
      </c>
      <c r="T148" s="37">
        <v>0.0</v>
      </c>
      <c r="U148" s="37">
        <v>0.0</v>
      </c>
      <c r="V148" s="37">
        <v>0.0</v>
      </c>
      <c r="W148" s="37">
        <v>0.0</v>
      </c>
      <c r="X148" s="37">
        <v>0.0</v>
      </c>
      <c r="Y148" s="37">
        <v>0.0</v>
      </c>
      <c r="Z148" s="37">
        <v>0.0</v>
      </c>
      <c r="AA148" s="37">
        <v>0.0</v>
      </c>
      <c r="AB148" s="37">
        <v>0.0</v>
      </c>
      <c r="AC148" s="37">
        <v>0.0</v>
      </c>
      <c r="AD148" s="37">
        <v>0.0</v>
      </c>
      <c r="AE148" s="37">
        <v>0.0</v>
      </c>
      <c r="AF148" s="37">
        <v>0.0</v>
      </c>
      <c r="AG148" s="37">
        <v>0.0</v>
      </c>
      <c r="AH148" s="37">
        <v>0.0</v>
      </c>
      <c r="AI148" s="37">
        <v>0.0</v>
      </c>
      <c r="AJ148" s="37">
        <v>0.0</v>
      </c>
      <c r="AK148" s="37">
        <v>0.0</v>
      </c>
      <c r="AL148" s="37">
        <v>0.0</v>
      </c>
      <c r="AM148" s="37">
        <v>0.0</v>
      </c>
      <c r="AN148" s="37">
        <v>0.0</v>
      </c>
      <c r="AO148" s="37">
        <v>0.0</v>
      </c>
      <c r="AP148" s="37">
        <v>0.0</v>
      </c>
      <c r="AQ148" s="37">
        <v>0.0</v>
      </c>
      <c r="AR148" s="37">
        <v>0.0</v>
      </c>
      <c r="AS148" s="37">
        <v>0.0</v>
      </c>
      <c r="AT148" s="37">
        <v>0.0</v>
      </c>
      <c r="AU148" s="37">
        <v>0.0</v>
      </c>
      <c r="AV148" s="37">
        <v>0.0</v>
      </c>
      <c r="AW148" s="37">
        <v>0.0</v>
      </c>
      <c r="AX148" s="37">
        <v>0.0</v>
      </c>
      <c r="AY148" s="37">
        <v>0.0</v>
      </c>
      <c r="AZ148" s="37">
        <v>0.0</v>
      </c>
      <c r="BA148" s="37">
        <v>0.0</v>
      </c>
      <c r="BB148" s="37">
        <v>0.0</v>
      </c>
      <c r="BC148" s="37">
        <v>0.0</v>
      </c>
      <c r="BD148" s="37">
        <v>0.0</v>
      </c>
      <c r="BE148" s="37">
        <v>0.0</v>
      </c>
      <c r="BF148" s="37">
        <v>0.0</v>
      </c>
      <c r="BG148" s="37">
        <v>0.0</v>
      </c>
      <c r="BH148" s="37">
        <v>0.0</v>
      </c>
      <c r="BI148" s="37">
        <v>0.0</v>
      </c>
      <c r="BJ148" s="37">
        <v>0.0</v>
      </c>
      <c r="BK148" s="37">
        <v>0.0</v>
      </c>
      <c r="BL148" s="37">
        <v>0.0</v>
      </c>
      <c r="BM148" s="37">
        <v>0.0</v>
      </c>
      <c r="BN148" s="37">
        <v>9.69191</v>
      </c>
      <c r="BO148" s="37">
        <v>0.0</v>
      </c>
      <c r="BP148" s="37">
        <v>0.0</v>
      </c>
    </row>
    <row r="149">
      <c r="A149" s="1"/>
      <c r="B149" s="37">
        <v>144.0</v>
      </c>
      <c r="C149" s="37">
        <v>2163.0</v>
      </c>
      <c r="D149" s="37">
        <v>9.69191</v>
      </c>
      <c r="E149" s="37">
        <v>5.0E-5</v>
      </c>
      <c r="F149" s="37">
        <v>0.0</v>
      </c>
      <c r="G149" s="37">
        <v>0.0</v>
      </c>
      <c r="H149" s="37">
        <v>0.0</v>
      </c>
      <c r="I149" s="37">
        <v>0.0</v>
      </c>
      <c r="J149" s="37">
        <v>0.0</v>
      </c>
      <c r="K149" s="37">
        <v>0.0</v>
      </c>
      <c r="L149" s="37">
        <v>0.0</v>
      </c>
      <c r="M149" s="37">
        <v>0.0</v>
      </c>
      <c r="N149" s="37">
        <v>0.0</v>
      </c>
      <c r="O149" s="37">
        <v>0.0</v>
      </c>
      <c r="P149" s="37">
        <v>0.0</v>
      </c>
      <c r="Q149" s="37">
        <v>0.0</v>
      </c>
      <c r="R149" s="37">
        <v>0.0</v>
      </c>
      <c r="S149" s="37">
        <v>0.0</v>
      </c>
      <c r="T149" s="37">
        <v>0.0</v>
      </c>
      <c r="U149" s="37">
        <v>0.0</v>
      </c>
      <c r="V149" s="37">
        <v>0.0</v>
      </c>
      <c r="W149" s="37">
        <v>0.0</v>
      </c>
      <c r="X149" s="37">
        <v>0.0</v>
      </c>
      <c r="Y149" s="37">
        <v>0.0</v>
      </c>
      <c r="Z149" s="37">
        <v>0.0</v>
      </c>
      <c r="AA149" s="37">
        <v>0.0</v>
      </c>
      <c r="AB149" s="37">
        <v>0.0</v>
      </c>
      <c r="AC149" s="37">
        <v>0.0</v>
      </c>
      <c r="AD149" s="37">
        <v>0.0</v>
      </c>
      <c r="AE149" s="37">
        <v>0.0</v>
      </c>
      <c r="AF149" s="37">
        <v>0.0</v>
      </c>
      <c r="AG149" s="37">
        <v>0.0</v>
      </c>
      <c r="AH149" s="37">
        <v>0.0</v>
      </c>
      <c r="AI149" s="37">
        <v>0.0</v>
      </c>
      <c r="AJ149" s="37">
        <v>0.0</v>
      </c>
      <c r="AK149" s="37">
        <v>0.0</v>
      </c>
      <c r="AL149" s="37">
        <v>0.0</v>
      </c>
      <c r="AM149" s="37">
        <v>0.0</v>
      </c>
      <c r="AN149" s="37">
        <v>0.0</v>
      </c>
      <c r="AO149" s="37">
        <v>0.0</v>
      </c>
      <c r="AP149" s="37">
        <v>0.0</v>
      </c>
      <c r="AQ149" s="37">
        <v>0.0</v>
      </c>
      <c r="AR149" s="37">
        <v>0.0</v>
      </c>
      <c r="AS149" s="37">
        <v>0.0</v>
      </c>
      <c r="AT149" s="37">
        <v>0.0</v>
      </c>
      <c r="AU149" s="37">
        <v>0.0</v>
      </c>
      <c r="AV149" s="37">
        <v>0.0</v>
      </c>
      <c r="AW149" s="37">
        <v>0.0</v>
      </c>
      <c r="AX149" s="37">
        <v>0.0</v>
      </c>
      <c r="AY149" s="37">
        <v>0.0</v>
      </c>
      <c r="AZ149" s="37">
        <v>0.0</v>
      </c>
      <c r="BA149" s="37">
        <v>0.0</v>
      </c>
      <c r="BB149" s="37">
        <v>0.0</v>
      </c>
      <c r="BC149" s="37">
        <v>0.0</v>
      </c>
      <c r="BD149" s="37">
        <v>0.0</v>
      </c>
      <c r="BE149" s="37">
        <v>0.0</v>
      </c>
      <c r="BF149" s="37">
        <v>0.0</v>
      </c>
      <c r="BG149" s="37">
        <v>0.0</v>
      </c>
      <c r="BH149" s="37">
        <v>0.0</v>
      </c>
      <c r="BI149" s="37">
        <v>0.0</v>
      </c>
      <c r="BJ149" s="37">
        <v>0.0</v>
      </c>
      <c r="BK149" s="37">
        <v>0.0</v>
      </c>
      <c r="BL149" s="37">
        <v>0.0</v>
      </c>
      <c r="BM149" s="37">
        <v>0.0</v>
      </c>
      <c r="BN149" s="37">
        <v>9.69191</v>
      </c>
      <c r="BO149" s="37">
        <v>0.0</v>
      </c>
      <c r="BP149" s="37">
        <v>0.0</v>
      </c>
    </row>
    <row r="150">
      <c r="A150" s="1"/>
      <c r="B150" s="37">
        <v>145.0</v>
      </c>
      <c r="C150" s="37">
        <v>2164.0</v>
      </c>
      <c r="D150" s="37">
        <v>9.69191</v>
      </c>
      <c r="E150" s="37">
        <v>5.0E-5</v>
      </c>
      <c r="F150" s="37">
        <v>0.0</v>
      </c>
      <c r="G150" s="37">
        <v>0.0</v>
      </c>
      <c r="H150" s="37">
        <v>0.0</v>
      </c>
      <c r="I150" s="37">
        <v>0.0</v>
      </c>
      <c r="J150" s="37">
        <v>0.0</v>
      </c>
      <c r="K150" s="37">
        <v>0.0</v>
      </c>
      <c r="L150" s="37">
        <v>0.0</v>
      </c>
      <c r="M150" s="37">
        <v>0.0</v>
      </c>
      <c r="N150" s="37">
        <v>0.0</v>
      </c>
      <c r="O150" s="37">
        <v>0.0</v>
      </c>
      <c r="P150" s="37">
        <v>0.0</v>
      </c>
      <c r="Q150" s="37">
        <v>0.0</v>
      </c>
      <c r="R150" s="37">
        <v>0.0</v>
      </c>
      <c r="S150" s="37">
        <v>0.0</v>
      </c>
      <c r="T150" s="37">
        <v>0.0</v>
      </c>
      <c r="U150" s="37">
        <v>0.0</v>
      </c>
      <c r="V150" s="37">
        <v>0.0</v>
      </c>
      <c r="W150" s="37">
        <v>0.0</v>
      </c>
      <c r="X150" s="37">
        <v>0.0</v>
      </c>
      <c r="Y150" s="37">
        <v>0.0</v>
      </c>
      <c r="Z150" s="37">
        <v>0.0</v>
      </c>
      <c r="AA150" s="37">
        <v>0.0</v>
      </c>
      <c r="AB150" s="37">
        <v>0.0</v>
      </c>
      <c r="AC150" s="37">
        <v>0.0</v>
      </c>
      <c r="AD150" s="37">
        <v>0.0</v>
      </c>
      <c r="AE150" s="37">
        <v>0.0</v>
      </c>
      <c r="AF150" s="37">
        <v>0.0</v>
      </c>
      <c r="AG150" s="37">
        <v>0.0</v>
      </c>
      <c r="AH150" s="37">
        <v>0.0</v>
      </c>
      <c r="AI150" s="37">
        <v>0.0</v>
      </c>
      <c r="AJ150" s="37">
        <v>0.0</v>
      </c>
      <c r="AK150" s="37">
        <v>0.0</v>
      </c>
      <c r="AL150" s="37">
        <v>0.0</v>
      </c>
      <c r="AM150" s="37">
        <v>0.0</v>
      </c>
      <c r="AN150" s="37">
        <v>0.0</v>
      </c>
      <c r="AO150" s="37">
        <v>0.0</v>
      </c>
      <c r="AP150" s="37">
        <v>0.0</v>
      </c>
      <c r="AQ150" s="37">
        <v>0.0</v>
      </c>
      <c r="AR150" s="37">
        <v>0.0</v>
      </c>
      <c r="AS150" s="37">
        <v>0.0</v>
      </c>
      <c r="AT150" s="37">
        <v>0.0</v>
      </c>
      <c r="AU150" s="37">
        <v>0.0</v>
      </c>
      <c r="AV150" s="37">
        <v>0.0</v>
      </c>
      <c r="AW150" s="37">
        <v>0.0</v>
      </c>
      <c r="AX150" s="37">
        <v>0.0</v>
      </c>
      <c r="AY150" s="37">
        <v>0.0</v>
      </c>
      <c r="AZ150" s="37">
        <v>0.0</v>
      </c>
      <c r="BA150" s="37">
        <v>0.0</v>
      </c>
      <c r="BB150" s="37">
        <v>0.0</v>
      </c>
      <c r="BC150" s="37">
        <v>0.0</v>
      </c>
      <c r="BD150" s="37">
        <v>0.0</v>
      </c>
      <c r="BE150" s="37">
        <v>0.0</v>
      </c>
      <c r="BF150" s="37">
        <v>0.0</v>
      </c>
      <c r="BG150" s="37">
        <v>0.0</v>
      </c>
      <c r="BH150" s="37">
        <v>0.0</v>
      </c>
      <c r="BI150" s="37">
        <v>0.0</v>
      </c>
      <c r="BJ150" s="37">
        <v>0.0</v>
      </c>
      <c r="BK150" s="37">
        <v>0.0</v>
      </c>
      <c r="BL150" s="37">
        <v>0.0</v>
      </c>
      <c r="BM150" s="37">
        <v>0.0</v>
      </c>
      <c r="BN150" s="37">
        <v>9.69191</v>
      </c>
      <c r="BO150" s="37">
        <v>0.0</v>
      </c>
      <c r="BP150" s="37">
        <v>0.0</v>
      </c>
    </row>
    <row r="151">
      <c r="A151" s="1"/>
      <c r="B151" s="37">
        <v>146.0</v>
      </c>
      <c r="C151" s="37">
        <v>2165.0</v>
      </c>
      <c r="D151" s="37">
        <v>9.69191</v>
      </c>
      <c r="E151" s="37">
        <v>5.0E-5</v>
      </c>
      <c r="F151" s="37">
        <v>0.0</v>
      </c>
      <c r="G151" s="37">
        <v>0.0</v>
      </c>
      <c r="H151" s="37">
        <v>0.0</v>
      </c>
      <c r="I151" s="37">
        <v>0.0</v>
      </c>
      <c r="J151" s="37">
        <v>0.0</v>
      </c>
      <c r="K151" s="37">
        <v>0.0</v>
      </c>
      <c r="L151" s="37">
        <v>0.0</v>
      </c>
      <c r="M151" s="37">
        <v>0.0</v>
      </c>
      <c r="N151" s="37">
        <v>0.0</v>
      </c>
      <c r="O151" s="37">
        <v>0.0</v>
      </c>
      <c r="P151" s="37">
        <v>0.0</v>
      </c>
      <c r="Q151" s="37">
        <v>0.0</v>
      </c>
      <c r="R151" s="37">
        <v>0.0</v>
      </c>
      <c r="S151" s="37">
        <v>0.0</v>
      </c>
      <c r="T151" s="37">
        <v>0.0</v>
      </c>
      <c r="U151" s="37">
        <v>0.0</v>
      </c>
      <c r="V151" s="37">
        <v>0.0</v>
      </c>
      <c r="W151" s="37">
        <v>0.0</v>
      </c>
      <c r="X151" s="37">
        <v>0.0</v>
      </c>
      <c r="Y151" s="37">
        <v>0.0</v>
      </c>
      <c r="Z151" s="37">
        <v>0.0</v>
      </c>
      <c r="AA151" s="37">
        <v>0.0</v>
      </c>
      <c r="AB151" s="37">
        <v>0.0</v>
      </c>
      <c r="AC151" s="37">
        <v>0.0</v>
      </c>
      <c r="AD151" s="37">
        <v>0.0</v>
      </c>
      <c r="AE151" s="37">
        <v>0.0</v>
      </c>
      <c r="AF151" s="37">
        <v>0.0</v>
      </c>
      <c r="AG151" s="37">
        <v>0.0</v>
      </c>
      <c r="AH151" s="37">
        <v>0.0</v>
      </c>
      <c r="AI151" s="37">
        <v>0.0</v>
      </c>
      <c r="AJ151" s="37">
        <v>0.0</v>
      </c>
      <c r="AK151" s="37">
        <v>0.0</v>
      </c>
      <c r="AL151" s="37">
        <v>0.0</v>
      </c>
      <c r="AM151" s="37">
        <v>0.0</v>
      </c>
      <c r="AN151" s="37">
        <v>0.0</v>
      </c>
      <c r="AO151" s="37">
        <v>0.0</v>
      </c>
      <c r="AP151" s="37">
        <v>0.0</v>
      </c>
      <c r="AQ151" s="37">
        <v>0.0</v>
      </c>
      <c r="AR151" s="37">
        <v>0.0</v>
      </c>
      <c r="AS151" s="37">
        <v>0.0</v>
      </c>
      <c r="AT151" s="37">
        <v>0.0</v>
      </c>
      <c r="AU151" s="37">
        <v>0.0</v>
      </c>
      <c r="AV151" s="37">
        <v>0.0</v>
      </c>
      <c r="AW151" s="37">
        <v>0.0</v>
      </c>
      <c r="AX151" s="37">
        <v>0.0</v>
      </c>
      <c r="AY151" s="37">
        <v>0.0</v>
      </c>
      <c r="AZ151" s="37">
        <v>0.0</v>
      </c>
      <c r="BA151" s="37">
        <v>0.0</v>
      </c>
      <c r="BB151" s="37">
        <v>0.0</v>
      </c>
      <c r="BC151" s="37">
        <v>0.0</v>
      </c>
      <c r="BD151" s="37">
        <v>0.0</v>
      </c>
      <c r="BE151" s="37">
        <v>0.0</v>
      </c>
      <c r="BF151" s="37">
        <v>0.0</v>
      </c>
      <c r="BG151" s="37">
        <v>0.0</v>
      </c>
      <c r="BH151" s="37">
        <v>0.0</v>
      </c>
      <c r="BI151" s="37">
        <v>0.0</v>
      </c>
      <c r="BJ151" s="37">
        <v>0.0</v>
      </c>
      <c r="BK151" s="37">
        <v>0.0</v>
      </c>
      <c r="BL151" s="37">
        <v>0.0</v>
      </c>
      <c r="BM151" s="37">
        <v>0.0</v>
      </c>
      <c r="BN151" s="37">
        <v>9.69191</v>
      </c>
      <c r="BO151" s="37">
        <v>0.0</v>
      </c>
      <c r="BP151" s="37">
        <v>0.0</v>
      </c>
    </row>
    <row r="152">
      <c r="A152" s="1"/>
      <c r="B152" s="37">
        <v>147.0</v>
      </c>
      <c r="C152" s="37">
        <v>2166.0</v>
      </c>
      <c r="D152" s="37">
        <v>9.69191</v>
      </c>
      <c r="E152" s="37">
        <v>5.0E-5</v>
      </c>
      <c r="F152" s="37">
        <v>0.0</v>
      </c>
      <c r="G152" s="37">
        <v>0.0</v>
      </c>
      <c r="H152" s="37">
        <v>0.0</v>
      </c>
      <c r="I152" s="37">
        <v>0.0</v>
      </c>
      <c r="J152" s="37">
        <v>0.0</v>
      </c>
      <c r="K152" s="37">
        <v>0.0</v>
      </c>
      <c r="L152" s="37">
        <v>0.0</v>
      </c>
      <c r="M152" s="37">
        <v>0.0</v>
      </c>
      <c r="N152" s="37">
        <v>0.0</v>
      </c>
      <c r="O152" s="37">
        <v>0.0</v>
      </c>
      <c r="P152" s="37">
        <v>0.0</v>
      </c>
      <c r="Q152" s="37">
        <v>0.0</v>
      </c>
      <c r="R152" s="37">
        <v>0.0</v>
      </c>
      <c r="S152" s="37">
        <v>0.0</v>
      </c>
      <c r="T152" s="37">
        <v>0.0</v>
      </c>
      <c r="U152" s="37">
        <v>0.0</v>
      </c>
      <c r="V152" s="37">
        <v>0.0</v>
      </c>
      <c r="W152" s="37">
        <v>0.0</v>
      </c>
      <c r="X152" s="37">
        <v>0.0</v>
      </c>
      <c r="Y152" s="37">
        <v>0.0</v>
      </c>
      <c r="Z152" s="37">
        <v>0.0</v>
      </c>
      <c r="AA152" s="37">
        <v>0.0</v>
      </c>
      <c r="AB152" s="37">
        <v>0.0</v>
      </c>
      <c r="AC152" s="37">
        <v>0.0</v>
      </c>
      <c r="AD152" s="37">
        <v>0.0</v>
      </c>
      <c r="AE152" s="37">
        <v>0.0</v>
      </c>
      <c r="AF152" s="37">
        <v>0.0</v>
      </c>
      <c r="AG152" s="37">
        <v>0.0</v>
      </c>
      <c r="AH152" s="37">
        <v>0.0</v>
      </c>
      <c r="AI152" s="37">
        <v>0.0</v>
      </c>
      <c r="AJ152" s="37">
        <v>0.0</v>
      </c>
      <c r="AK152" s="37">
        <v>0.0</v>
      </c>
      <c r="AL152" s="37">
        <v>0.0</v>
      </c>
      <c r="AM152" s="37">
        <v>0.0</v>
      </c>
      <c r="AN152" s="37">
        <v>0.0</v>
      </c>
      <c r="AO152" s="37">
        <v>0.0</v>
      </c>
      <c r="AP152" s="37">
        <v>0.0</v>
      </c>
      <c r="AQ152" s="37">
        <v>0.0</v>
      </c>
      <c r="AR152" s="37">
        <v>0.0</v>
      </c>
      <c r="AS152" s="37">
        <v>0.0</v>
      </c>
      <c r="AT152" s="37">
        <v>0.0</v>
      </c>
      <c r="AU152" s="37">
        <v>0.0</v>
      </c>
      <c r="AV152" s="37">
        <v>0.0</v>
      </c>
      <c r="AW152" s="37">
        <v>0.0</v>
      </c>
      <c r="AX152" s="37">
        <v>0.0</v>
      </c>
      <c r="AY152" s="37">
        <v>0.0</v>
      </c>
      <c r="AZ152" s="37">
        <v>0.0</v>
      </c>
      <c r="BA152" s="37">
        <v>0.0</v>
      </c>
      <c r="BB152" s="37">
        <v>0.0</v>
      </c>
      <c r="BC152" s="37">
        <v>0.0</v>
      </c>
      <c r="BD152" s="37">
        <v>0.0</v>
      </c>
      <c r="BE152" s="37">
        <v>0.0</v>
      </c>
      <c r="BF152" s="37">
        <v>0.0</v>
      </c>
      <c r="BG152" s="37">
        <v>0.0</v>
      </c>
      <c r="BH152" s="37">
        <v>0.0</v>
      </c>
      <c r="BI152" s="37">
        <v>0.0</v>
      </c>
      <c r="BJ152" s="37">
        <v>0.0</v>
      </c>
      <c r="BK152" s="37">
        <v>0.0</v>
      </c>
      <c r="BL152" s="37">
        <v>0.0</v>
      </c>
      <c r="BM152" s="37">
        <v>0.0</v>
      </c>
      <c r="BN152" s="37">
        <v>9.69191</v>
      </c>
      <c r="BO152" s="37">
        <v>0.0</v>
      </c>
      <c r="BP152" s="37">
        <v>0.0</v>
      </c>
    </row>
    <row r="153">
      <c r="A153" s="1"/>
      <c r="B153" s="37">
        <v>148.0</v>
      </c>
      <c r="C153" s="37">
        <v>2167.0</v>
      </c>
      <c r="D153" s="37">
        <v>9.69191</v>
      </c>
      <c r="E153" s="37">
        <v>5.0E-5</v>
      </c>
      <c r="F153" s="37">
        <v>0.0</v>
      </c>
      <c r="G153" s="37">
        <v>0.0</v>
      </c>
      <c r="H153" s="37">
        <v>0.0</v>
      </c>
      <c r="I153" s="37">
        <v>0.0</v>
      </c>
      <c r="J153" s="37">
        <v>0.0</v>
      </c>
      <c r="K153" s="37">
        <v>0.0</v>
      </c>
      <c r="L153" s="37">
        <v>0.0</v>
      </c>
      <c r="M153" s="37">
        <v>0.0</v>
      </c>
      <c r="N153" s="37">
        <v>0.0</v>
      </c>
      <c r="O153" s="37">
        <v>0.0</v>
      </c>
      <c r="P153" s="37">
        <v>0.0</v>
      </c>
      <c r="Q153" s="37">
        <v>0.0</v>
      </c>
      <c r="R153" s="37">
        <v>0.0</v>
      </c>
      <c r="S153" s="37">
        <v>0.0</v>
      </c>
      <c r="T153" s="37">
        <v>0.0</v>
      </c>
      <c r="U153" s="37">
        <v>0.0</v>
      </c>
      <c r="V153" s="37">
        <v>0.0</v>
      </c>
      <c r="W153" s="37">
        <v>0.0</v>
      </c>
      <c r="X153" s="37">
        <v>0.0</v>
      </c>
      <c r="Y153" s="37">
        <v>0.0</v>
      </c>
      <c r="Z153" s="37">
        <v>0.0</v>
      </c>
      <c r="AA153" s="37">
        <v>0.0</v>
      </c>
      <c r="AB153" s="37">
        <v>0.0</v>
      </c>
      <c r="AC153" s="37">
        <v>0.0</v>
      </c>
      <c r="AD153" s="37">
        <v>0.0</v>
      </c>
      <c r="AE153" s="37">
        <v>0.0</v>
      </c>
      <c r="AF153" s="37">
        <v>0.0</v>
      </c>
      <c r="AG153" s="37">
        <v>0.0</v>
      </c>
      <c r="AH153" s="37">
        <v>0.0</v>
      </c>
      <c r="AI153" s="37">
        <v>0.0</v>
      </c>
      <c r="AJ153" s="37">
        <v>0.0</v>
      </c>
      <c r="AK153" s="37">
        <v>0.0</v>
      </c>
      <c r="AL153" s="37">
        <v>0.0</v>
      </c>
      <c r="AM153" s="37">
        <v>0.0</v>
      </c>
      <c r="AN153" s="37">
        <v>0.0</v>
      </c>
      <c r="AO153" s="37">
        <v>0.0</v>
      </c>
      <c r="AP153" s="37">
        <v>0.0</v>
      </c>
      <c r="AQ153" s="37">
        <v>0.0</v>
      </c>
      <c r="AR153" s="37">
        <v>0.0</v>
      </c>
      <c r="AS153" s="37">
        <v>0.0</v>
      </c>
      <c r="AT153" s="37">
        <v>0.0</v>
      </c>
      <c r="AU153" s="37">
        <v>0.0</v>
      </c>
      <c r="AV153" s="37">
        <v>0.0</v>
      </c>
      <c r="AW153" s="37">
        <v>0.0</v>
      </c>
      <c r="AX153" s="37">
        <v>0.0</v>
      </c>
      <c r="AY153" s="37">
        <v>0.0</v>
      </c>
      <c r="AZ153" s="37">
        <v>0.0</v>
      </c>
      <c r="BA153" s="37">
        <v>0.0</v>
      </c>
      <c r="BB153" s="37">
        <v>0.0</v>
      </c>
      <c r="BC153" s="37">
        <v>0.0</v>
      </c>
      <c r="BD153" s="37">
        <v>0.0</v>
      </c>
      <c r="BE153" s="37">
        <v>0.0</v>
      </c>
      <c r="BF153" s="37">
        <v>0.0</v>
      </c>
      <c r="BG153" s="37">
        <v>0.0</v>
      </c>
      <c r="BH153" s="37">
        <v>0.0</v>
      </c>
      <c r="BI153" s="37">
        <v>0.0</v>
      </c>
      <c r="BJ153" s="37">
        <v>0.0</v>
      </c>
      <c r="BK153" s="37">
        <v>0.0</v>
      </c>
      <c r="BL153" s="37">
        <v>0.0</v>
      </c>
      <c r="BM153" s="37">
        <v>0.0</v>
      </c>
      <c r="BN153" s="37">
        <v>9.69191</v>
      </c>
      <c r="BO153" s="37">
        <v>0.0</v>
      </c>
      <c r="BP153" s="37">
        <v>0.0</v>
      </c>
    </row>
    <row r="154">
      <c r="A154" s="1"/>
      <c r="B154" s="37">
        <v>149.0</v>
      </c>
      <c r="C154" s="37">
        <v>2168.0</v>
      </c>
      <c r="D154" s="37">
        <v>9.69191</v>
      </c>
      <c r="E154" s="37">
        <v>5.0E-5</v>
      </c>
      <c r="F154" s="37">
        <v>0.0</v>
      </c>
      <c r="G154" s="37">
        <v>0.0</v>
      </c>
      <c r="H154" s="37">
        <v>0.0</v>
      </c>
      <c r="I154" s="37">
        <v>0.0</v>
      </c>
      <c r="J154" s="37">
        <v>0.0</v>
      </c>
      <c r="K154" s="37">
        <v>0.0</v>
      </c>
      <c r="L154" s="37">
        <v>0.0</v>
      </c>
      <c r="M154" s="37">
        <v>0.0</v>
      </c>
      <c r="N154" s="37">
        <v>0.0</v>
      </c>
      <c r="O154" s="37">
        <v>0.0</v>
      </c>
      <c r="P154" s="37">
        <v>0.0</v>
      </c>
      <c r="Q154" s="37">
        <v>0.0</v>
      </c>
      <c r="R154" s="37">
        <v>0.0</v>
      </c>
      <c r="S154" s="37">
        <v>0.0</v>
      </c>
      <c r="T154" s="37">
        <v>0.0</v>
      </c>
      <c r="U154" s="37">
        <v>0.0</v>
      </c>
      <c r="V154" s="37">
        <v>0.0</v>
      </c>
      <c r="W154" s="37">
        <v>0.0</v>
      </c>
      <c r="X154" s="37">
        <v>0.0</v>
      </c>
      <c r="Y154" s="37">
        <v>0.0</v>
      </c>
      <c r="Z154" s="37">
        <v>0.0</v>
      </c>
      <c r="AA154" s="37">
        <v>0.0</v>
      </c>
      <c r="AB154" s="37">
        <v>0.0</v>
      </c>
      <c r="AC154" s="37">
        <v>0.0</v>
      </c>
      <c r="AD154" s="37">
        <v>0.0</v>
      </c>
      <c r="AE154" s="37">
        <v>0.0</v>
      </c>
      <c r="AF154" s="37">
        <v>0.0</v>
      </c>
      <c r="AG154" s="37">
        <v>0.0</v>
      </c>
      <c r="AH154" s="37">
        <v>0.0</v>
      </c>
      <c r="AI154" s="37">
        <v>0.0</v>
      </c>
      <c r="AJ154" s="37">
        <v>0.0</v>
      </c>
      <c r="AK154" s="37">
        <v>0.0</v>
      </c>
      <c r="AL154" s="37">
        <v>0.0</v>
      </c>
      <c r="AM154" s="37">
        <v>0.0</v>
      </c>
      <c r="AN154" s="37">
        <v>0.0</v>
      </c>
      <c r="AO154" s="37">
        <v>0.0</v>
      </c>
      <c r="AP154" s="37">
        <v>0.0</v>
      </c>
      <c r="AQ154" s="37">
        <v>0.0</v>
      </c>
      <c r="AR154" s="37">
        <v>0.0</v>
      </c>
      <c r="AS154" s="37">
        <v>0.0</v>
      </c>
      <c r="AT154" s="37">
        <v>0.0</v>
      </c>
      <c r="AU154" s="37">
        <v>0.0</v>
      </c>
      <c r="AV154" s="37">
        <v>0.0</v>
      </c>
      <c r="AW154" s="37">
        <v>0.0</v>
      </c>
      <c r="AX154" s="37">
        <v>0.0</v>
      </c>
      <c r="AY154" s="37">
        <v>0.0</v>
      </c>
      <c r="AZ154" s="37">
        <v>0.0</v>
      </c>
      <c r="BA154" s="37">
        <v>0.0</v>
      </c>
      <c r="BB154" s="37">
        <v>0.0</v>
      </c>
      <c r="BC154" s="37">
        <v>0.0</v>
      </c>
      <c r="BD154" s="37">
        <v>0.0</v>
      </c>
      <c r="BE154" s="37">
        <v>0.0</v>
      </c>
      <c r="BF154" s="37">
        <v>0.0</v>
      </c>
      <c r="BG154" s="37">
        <v>0.0</v>
      </c>
      <c r="BH154" s="37">
        <v>0.0</v>
      </c>
      <c r="BI154" s="37">
        <v>0.0</v>
      </c>
      <c r="BJ154" s="37">
        <v>0.0</v>
      </c>
      <c r="BK154" s="37">
        <v>0.0</v>
      </c>
      <c r="BL154" s="37">
        <v>0.0</v>
      </c>
      <c r="BM154" s="37">
        <v>0.0</v>
      </c>
      <c r="BN154" s="37">
        <v>9.69191</v>
      </c>
      <c r="BO154" s="37">
        <v>0.0</v>
      </c>
      <c r="BP154" s="37">
        <v>0.0</v>
      </c>
    </row>
    <row r="155">
      <c r="A155" s="1"/>
      <c r="B155" s="37">
        <v>150.0</v>
      </c>
      <c r="C155" s="37">
        <v>2169.0</v>
      </c>
      <c r="D155" s="37">
        <v>9.69191</v>
      </c>
      <c r="E155" s="37">
        <v>5.0E-5</v>
      </c>
      <c r="F155" s="37">
        <v>0.0</v>
      </c>
      <c r="G155" s="37">
        <v>0.0</v>
      </c>
      <c r="H155" s="37">
        <v>0.0</v>
      </c>
      <c r="I155" s="37">
        <v>0.0</v>
      </c>
      <c r="J155" s="37">
        <v>0.0</v>
      </c>
      <c r="K155" s="37">
        <v>0.0</v>
      </c>
      <c r="L155" s="37">
        <v>0.0</v>
      </c>
      <c r="M155" s="37">
        <v>0.0</v>
      </c>
      <c r="N155" s="37">
        <v>0.0</v>
      </c>
      <c r="O155" s="37">
        <v>0.0</v>
      </c>
      <c r="P155" s="37">
        <v>0.0</v>
      </c>
      <c r="Q155" s="37">
        <v>0.0</v>
      </c>
      <c r="R155" s="37">
        <v>0.0</v>
      </c>
      <c r="S155" s="37">
        <v>0.0</v>
      </c>
      <c r="T155" s="37">
        <v>0.0</v>
      </c>
      <c r="U155" s="37">
        <v>0.0</v>
      </c>
      <c r="V155" s="37">
        <v>0.0</v>
      </c>
      <c r="W155" s="37">
        <v>0.0</v>
      </c>
      <c r="X155" s="37">
        <v>0.0</v>
      </c>
      <c r="Y155" s="37">
        <v>0.0</v>
      </c>
      <c r="Z155" s="37">
        <v>0.0</v>
      </c>
      <c r="AA155" s="37">
        <v>0.0</v>
      </c>
      <c r="AB155" s="37">
        <v>0.0</v>
      </c>
      <c r="AC155" s="37">
        <v>0.0</v>
      </c>
      <c r="AD155" s="37">
        <v>0.0</v>
      </c>
      <c r="AE155" s="37">
        <v>0.0</v>
      </c>
      <c r="AF155" s="37">
        <v>0.0</v>
      </c>
      <c r="AG155" s="37">
        <v>0.0</v>
      </c>
      <c r="AH155" s="37">
        <v>0.0</v>
      </c>
      <c r="AI155" s="37">
        <v>0.0</v>
      </c>
      <c r="AJ155" s="37">
        <v>0.0</v>
      </c>
      <c r="AK155" s="37">
        <v>0.0</v>
      </c>
      <c r="AL155" s="37">
        <v>0.0</v>
      </c>
      <c r="AM155" s="37">
        <v>0.0</v>
      </c>
      <c r="AN155" s="37">
        <v>0.0</v>
      </c>
      <c r="AO155" s="37">
        <v>0.0</v>
      </c>
      <c r="AP155" s="37">
        <v>0.0</v>
      </c>
      <c r="AQ155" s="37">
        <v>0.0</v>
      </c>
      <c r="AR155" s="37">
        <v>0.0</v>
      </c>
      <c r="AS155" s="37">
        <v>0.0</v>
      </c>
      <c r="AT155" s="37">
        <v>0.0</v>
      </c>
      <c r="AU155" s="37">
        <v>0.0</v>
      </c>
      <c r="AV155" s="37">
        <v>0.0</v>
      </c>
      <c r="AW155" s="37">
        <v>0.0</v>
      </c>
      <c r="AX155" s="37">
        <v>0.0</v>
      </c>
      <c r="AY155" s="37">
        <v>0.0</v>
      </c>
      <c r="AZ155" s="37">
        <v>0.0</v>
      </c>
      <c r="BA155" s="37">
        <v>0.0</v>
      </c>
      <c r="BB155" s="37">
        <v>0.0</v>
      </c>
      <c r="BC155" s="37">
        <v>0.0</v>
      </c>
      <c r="BD155" s="37">
        <v>0.0</v>
      </c>
      <c r="BE155" s="37">
        <v>0.0</v>
      </c>
      <c r="BF155" s="37">
        <v>0.0</v>
      </c>
      <c r="BG155" s="37">
        <v>0.0</v>
      </c>
      <c r="BH155" s="37">
        <v>0.0</v>
      </c>
      <c r="BI155" s="37">
        <v>0.0</v>
      </c>
      <c r="BJ155" s="37">
        <v>0.0</v>
      </c>
      <c r="BK155" s="37">
        <v>0.0</v>
      </c>
      <c r="BL155" s="37">
        <v>0.0</v>
      </c>
      <c r="BM155" s="37">
        <v>0.0</v>
      </c>
      <c r="BN155" s="37">
        <v>9.69191</v>
      </c>
      <c r="BO155" s="37">
        <v>0.0</v>
      </c>
      <c r="BP155" s="37">
        <v>0.0</v>
      </c>
    </row>
    <row r="156">
      <c r="A156" s="1"/>
      <c r="B156" s="39"/>
      <c r="C156" s="40"/>
      <c r="D156" s="40"/>
      <c r="E156" s="40"/>
      <c r="F156" s="41"/>
      <c r="G156" s="39"/>
      <c r="H156" s="39"/>
      <c r="I156" s="39"/>
      <c r="J156" s="39"/>
      <c r="K156" s="39"/>
      <c r="L156" s="39"/>
      <c r="M156" s="41"/>
      <c r="N156" s="41"/>
      <c r="O156" s="41"/>
      <c r="P156" s="41"/>
      <c r="Q156" s="39"/>
      <c r="R156" s="39"/>
      <c r="S156" s="39"/>
      <c r="T156" s="39"/>
      <c r="U156" s="39"/>
      <c r="V156" s="41"/>
      <c r="W156" s="41"/>
      <c r="X156" s="41"/>
      <c r="Y156" s="39"/>
      <c r="Z156" s="39"/>
      <c r="AA156" s="39"/>
      <c r="AB156" s="39"/>
      <c r="AC156" s="39"/>
      <c r="AD156" s="41"/>
      <c r="AE156" s="41"/>
      <c r="AF156" s="39"/>
      <c r="AG156" s="39"/>
      <c r="AH156" s="41"/>
      <c r="AI156" s="41"/>
      <c r="AJ156" s="41"/>
      <c r="AK156" s="39"/>
      <c r="AL156" s="39"/>
      <c r="AM156" s="39"/>
      <c r="AN156" s="41"/>
      <c r="AO156" s="41"/>
      <c r="AP156" s="39"/>
      <c r="AQ156" s="39"/>
      <c r="AR156" s="39"/>
      <c r="AS156" s="41"/>
      <c r="AT156" s="41"/>
      <c r="AU156" s="41"/>
      <c r="AV156" s="41"/>
      <c r="AW156" s="39"/>
      <c r="AX156" s="41"/>
      <c r="AY156" s="41"/>
      <c r="AZ156" s="39"/>
      <c r="BA156" s="41"/>
      <c r="BB156" s="41"/>
      <c r="BC156" s="41"/>
      <c r="BD156" s="39"/>
      <c r="BE156" s="41"/>
      <c r="BF156" s="41"/>
      <c r="BG156" s="41"/>
      <c r="BH156" s="41"/>
      <c r="BI156" s="39"/>
      <c r="BJ156" s="39"/>
      <c r="BK156" s="41"/>
      <c r="BL156" s="41"/>
      <c r="BM156" s="39"/>
      <c r="BN156" s="40"/>
      <c r="BO156" s="40"/>
      <c r="BP156" s="40"/>
    </row>
    <row r="157">
      <c r="A157" s="1"/>
      <c r="B157" s="39"/>
      <c r="C157" s="40"/>
      <c r="D157" s="40"/>
      <c r="E157" s="40"/>
      <c r="F157" s="41"/>
      <c r="G157" s="39"/>
      <c r="H157" s="39"/>
      <c r="I157" s="39"/>
      <c r="J157" s="39"/>
      <c r="K157" s="39"/>
      <c r="L157" s="39"/>
      <c r="M157" s="41"/>
      <c r="N157" s="41"/>
      <c r="O157" s="41"/>
      <c r="P157" s="41"/>
      <c r="Q157" s="39"/>
      <c r="R157" s="39"/>
      <c r="S157" s="39"/>
      <c r="T157" s="39"/>
      <c r="U157" s="39"/>
      <c r="V157" s="41"/>
      <c r="W157" s="41"/>
      <c r="X157" s="41"/>
      <c r="Y157" s="39"/>
      <c r="Z157" s="39"/>
      <c r="AA157" s="39"/>
      <c r="AB157" s="39"/>
      <c r="AC157" s="39"/>
      <c r="AD157" s="41"/>
      <c r="AE157" s="41"/>
      <c r="AF157" s="39"/>
      <c r="AG157" s="39"/>
      <c r="AH157" s="41"/>
      <c r="AI157" s="41"/>
      <c r="AJ157" s="41"/>
      <c r="AK157" s="39"/>
      <c r="AL157" s="39"/>
      <c r="AM157" s="39"/>
      <c r="AN157" s="41"/>
      <c r="AO157" s="41"/>
      <c r="AP157" s="39"/>
      <c r="AQ157" s="39"/>
      <c r="AR157" s="39"/>
      <c r="AS157" s="41"/>
      <c r="AT157" s="41"/>
      <c r="AU157" s="41"/>
      <c r="AV157" s="41"/>
      <c r="AW157" s="39"/>
      <c r="AX157" s="41"/>
      <c r="AY157" s="41"/>
      <c r="AZ157" s="39"/>
      <c r="BA157" s="41"/>
      <c r="BB157" s="41"/>
      <c r="BC157" s="41"/>
      <c r="BD157" s="39"/>
      <c r="BE157" s="41"/>
      <c r="BF157" s="41"/>
      <c r="BG157" s="41"/>
      <c r="BH157" s="41"/>
      <c r="BI157" s="39"/>
      <c r="BJ157" s="39"/>
      <c r="BK157" s="41"/>
      <c r="BL157" s="41"/>
      <c r="BM157" s="41"/>
      <c r="BN157" s="40"/>
      <c r="BO157" s="40"/>
      <c r="BP157" s="40"/>
    </row>
    <row r="159">
      <c r="A159" s="42" t="s">
        <v>79</v>
      </c>
      <c r="B159" s="43" t="s">
        <v>80</v>
      </c>
      <c r="C159" s="44"/>
      <c r="D159" s="44"/>
      <c r="E159" s="44"/>
      <c r="F159" s="45">
        <f t="shared" ref="F159:BL159" si="1">SUM(F6:F155)</f>
        <v>298796288.8</v>
      </c>
      <c r="G159" s="45">
        <f t="shared" si="1"/>
        <v>302862.2539</v>
      </c>
      <c r="H159" s="45">
        <f t="shared" si="1"/>
        <v>129070.7184</v>
      </c>
      <c r="I159" s="45">
        <f t="shared" si="1"/>
        <v>173791.5412</v>
      </c>
      <c r="J159" s="44">
        <f t="shared" si="1"/>
        <v>0</v>
      </c>
      <c r="K159" s="44">
        <f t="shared" si="1"/>
        <v>0</v>
      </c>
      <c r="L159" s="44">
        <f t="shared" si="1"/>
        <v>0</v>
      </c>
      <c r="M159" s="45">
        <f t="shared" si="1"/>
        <v>11786308.24</v>
      </c>
      <c r="N159" s="45">
        <f t="shared" si="1"/>
        <v>59759257.76</v>
      </c>
      <c r="O159" s="45">
        <f t="shared" si="1"/>
        <v>41636387.8</v>
      </c>
      <c r="P159" s="45">
        <f t="shared" si="1"/>
        <v>18122869.98</v>
      </c>
      <c r="Q159" s="44">
        <f t="shared" si="1"/>
        <v>0</v>
      </c>
      <c r="R159" s="44">
        <f t="shared" si="1"/>
        <v>0</v>
      </c>
      <c r="S159" s="44">
        <f t="shared" si="1"/>
        <v>0</v>
      </c>
      <c r="T159" s="44">
        <f t="shared" si="1"/>
        <v>0</v>
      </c>
      <c r="U159" s="44">
        <f t="shared" si="1"/>
        <v>0</v>
      </c>
      <c r="V159" s="45">
        <f t="shared" si="1"/>
        <v>32867591.76</v>
      </c>
      <c r="W159" s="45">
        <f t="shared" si="1"/>
        <v>22900013.29</v>
      </c>
      <c r="X159" s="45">
        <f t="shared" si="1"/>
        <v>9967578.5</v>
      </c>
      <c r="Y159" s="44">
        <f t="shared" si="1"/>
        <v>0</v>
      </c>
      <c r="Z159" s="44">
        <f t="shared" si="1"/>
        <v>0</v>
      </c>
      <c r="AA159" s="44">
        <f t="shared" si="1"/>
        <v>0</v>
      </c>
      <c r="AB159" s="44">
        <f t="shared" si="1"/>
        <v>0</v>
      </c>
      <c r="AC159" s="44">
        <f t="shared" si="1"/>
        <v>0</v>
      </c>
      <c r="AD159" s="44">
        <f t="shared" si="1"/>
        <v>0</v>
      </c>
      <c r="AE159" s="44">
        <f t="shared" si="1"/>
        <v>0</v>
      </c>
      <c r="AF159" s="44">
        <f t="shared" si="1"/>
        <v>0</v>
      </c>
      <c r="AG159" s="44">
        <f t="shared" si="1"/>
        <v>0</v>
      </c>
      <c r="AH159" s="44">
        <f t="shared" si="1"/>
        <v>0</v>
      </c>
      <c r="AI159" s="44">
        <f t="shared" si="1"/>
        <v>22642.3793</v>
      </c>
      <c r="AJ159" s="44">
        <f t="shared" si="1"/>
        <v>22642.3793</v>
      </c>
      <c r="AK159" s="44">
        <f t="shared" si="1"/>
        <v>0</v>
      </c>
      <c r="AL159" s="44">
        <f t="shared" si="1"/>
        <v>0</v>
      </c>
      <c r="AM159" s="44">
        <f t="shared" si="1"/>
        <v>0</v>
      </c>
      <c r="AN159" s="44">
        <f t="shared" si="1"/>
        <v>0</v>
      </c>
      <c r="AO159" s="45">
        <f t="shared" si="1"/>
        <v>124954467.6</v>
      </c>
      <c r="AP159" s="44">
        <f t="shared" si="1"/>
        <v>0</v>
      </c>
      <c r="AQ159" s="44">
        <f t="shared" si="1"/>
        <v>0</v>
      </c>
      <c r="AR159" s="44">
        <f t="shared" si="1"/>
        <v>0</v>
      </c>
      <c r="AS159" s="45">
        <f t="shared" si="1"/>
        <v>229693130</v>
      </c>
      <c r="AT159" s="45">
        <f t="shared" si="1"/>
        <v>142064800.7</v>
      </c>
      <c r="AU159" s="45">
        <f t="shared" si="1"/>
        <v>54313320.26</v>
      </c>
      <c r="AV159" s="45">
        <f t="shared" si="1"/>
        <v>63549762.05</v>
      </c>
      <c r="AW159" s="44">
        <f t="shared" si="1"/>
        <v>0</v>
      </c>
      <c r="AX159" s="45">
        <f t="shared" si="1"/>
        <v>2945152.788</v>
      </c>
      <c r="AY159" s="45">
        <f t="shared" si="1"/>
        <v>21256565.52</v>
      </c>
      <c r="AZ159" s="44">
        <f t="shared" si="1"/>
        <v>0</v>
      </c>
      <c r="BA159" s="45">
        <f t="shared" si="1"/>
        <v>1333324197</v>
      </c>
      <c r="BB159" s="45">
        <f t="shared" si="1"/>
        <v>422249398.2</v>
      </c>
      <c r="BC159" s="45">
        <f t="shared" si="1"/>
        <v>586746024.2</v>
      </c>
      <c r="BD159" s="44">
        <f t="shared" si="1"/>
        <v>0</v>
      </c>
      <c r="BE159" s="45">
        <f t="shared" si="1"/>
        <v>39910413.9</v>
      </c>
      <c r="BF159" s="45">
        <f t="shared" si="1"/>
        <v>43494238.82</v>
      </c>
      <c r="BG159" s="45">
        <f t="shared" si="1"/>
        <v>240924121.9</v>
      </c>
      <c r="BH159" s="45">
        <f t="shared" si="1"/>
        <v>0</v>
      </c>
      <c r="BI159" s="44">
        <f t="shared" si="1"/>
        <v>0</v>
      </c>
      <c r="BJ159" s="44">
        <f t="shared" si="1"/>
        <v>0</v>
      </c>
      <c r="BK159" s="45">
        <f t="shared" si="1"/>
        <v>1475388998</v>
      </c>
      <c r="BL159" s="45">
        <f t="shared" si="1"/>
        <v>-1245695868</v>
      </c>
      <c r="BM159" s="44"/>
      <c r="BN159" s="44"/>
      <c r="BO159" s="44"/>
      <c r="BP159" s="44"/>
    </row>
    <row r="160">
      <c r="B160" s="43" t="s">
        <v>81</v>
      </c>
      <c r="C160" s="44"/>
      <c r="D160" s="44"/>
      <c r="E160" s="44"/>
      <c r="F160" s="45">
        <f>SUMPRODUCT(F6:F155,'fatores de desconto'!$D$4:$D$153)</f>
        <v>112163670.1</v>
      </c>
      <c r="G160" s="45">
        <f>SUMPRODUCT(G6:G155,'fatores de desconto'!$D$4:$D$153)</f>
        <v>77481.61538</v>
      </c>
      <c r="H160" s="45">
        <f>SUMPRODUCT(H6:H155,'fatores de desconto'!$D$4:$D$153)</f>
        <v>35156.85236</v>
      </c>
      <c r="I160" s="45">
        <f>SUMPRODUCT(I6:I155,'fatores de desconto'!$D$4:$D$153)</f>
        <v>42324.77298</v>
      </c>
      <c r="J160" s="45">
        <f>SUMPRODUCT(J6:J155,'fatores de desconto'!$D$4:$D$153)</f>
        <v>0</v>
      </c>
      <c r="K160" s="45">
        <f>SUMPRODUCT(K6:K155,'fatores de desconto'!$D$4:$D$153)</f>
        <v>0</v>
      </c>
      <c r="L160" s="45">
        <f>SUMPRODUCT(L6:L155,'fatores de desconto'!$D$4:$D$153)</f>
        <v>0</v>
      </c>
      <c r="M160" s="45">
        <f>SUMPRODUCT(M6:M155,'fatores de desconto'!$D$4:$D$153)</f>
        <v>3615916.939</v>
      </c>
      <c r="N160" s="45">
        <f>SUMPRODUCT(N6:N155,'fatores de desconto'!$D$4:$D$153)</f>
        <v>22432734.04</v>
      </c>
      <c r="O160" s="45">
        <f>SUMPRODUCT(O6:O155,'fatores de desconto'!$D$4:$D$153)</f>
        <v>13381850.15</v>
      </c>
      <c r="P160" s="45">
        <f>SUMPRODUCT(P6:P155,'fatores de desconto'!$D$4:$D$153)</f>
        <v>9050883.895</v>
      </c>
      <c r="Q160" s="45">
        <f>SUMPRODUCT(Q6:Q155,'fatores de desconto'!$D$4:$D$153)</f>
        <v>0</v>
      </c>
      <c r="R160" s="45">
        <f>SUMPRODUCT(R6:R155,'fatores de desconto'!$D$4:$D$153)</f>
        <v>0</v>
      </c>
      <c r="S160" s="45">
        <f>SUMPRODUCT(S6:S155,'fatores de desconto'!$D$4:$D$153)</f>
        <v>0</v>
      </c>
      <c r="T160" s="45">
        <f>SUMPRODUCT(T6:T155,'fatores de desconto'!$D$4:$D$153)</f>
        <v>0</v>
      </c>
      <c r="U160" s="45">
        <f>SUMPRODUCT(U6:U155,'fatores de desconto'!$D$4:$D$153)</f>
        <v>0</v>
      </c>
      <c r="V160" s="45">
        <f>SUMPRODUCT(V6:V155,'fatores de desconto'!$D$4:$D$153)</f>
        <v>12338003.71</v>
      </c>
      <c r="W160" s="45">
        <f>SUMPRODUCT(W6:W155,'fatores de desconto'!$D$4:$D$153)</f>
        <v>7360017.571</v>
      </c>
      <c r="X160" s="45">
        <f>SUMPRODUCT(X6:X155,'fatores de desconto'!$D$4:$D$153)</f>
        <v>4977986.148</v>
      </c>
      <c r="Y160" s="45">
        <f>SUMPRODUCT(Y6:Y155,'fatores de desconto'!$D$4:$D$153)</f>
        <v>0</v>
      </c>
      <c r="Z160" s="45">
        <f>SUMPRODUCT(Z6:Z155,'fatores de desconto'!$D$4:$D$153)</f>
        <v>0</v>
      </c>
      <c r="AA160" s="45">
        <f>SUMPRODUCT(AA6:AA155,'fatores de desconto'!$D$4:$D$153)</f>
        <v>0</v>
      </c>
      <c r="AB160" s="45">
        <f>SUMPRODUCT(AB6:AB155,'fatores de desconto'!$D$4:$D$153)</f>
        <v>0</v>
      </c>
      <c r="AC160" s="45">
        <f>SUMPRODUCT(AC6:AC155,'fatores de desconto'!$D$4:$D$153)</f>
        <v>0</v>
      </c>
      <c r="AD160" s="45">
        <f>SUMPRODUCT(AD6:AD155,'fatores de desconto'!$D$4:$D$153)</f>
        <v>0</v>
      </c>
      <c r="AE160" s="45">
        <f>SUMPRODUCT(AE6:AE155,'fatores de desconto'!$D$4:$D$153)</f>
        <v>0</v>
      </c>
      <c r="AF160" s="45">
        <f>SUMPRODUCT(AF6:AF155,'fatores de desconto'!$D$4:$D$153)</f>
        <v>0</v>
      </c>
      <c r="AG160" s="45">
        <f>SUMPRODUCT(AG6:AG155,'fatores de desconto'!$D$4:$D$153)</f>
        <v>0</v>
      </c>
      <c r="AH160" s="45">
        <f>SUMPRODUCT(AH6:AH155,'fatores de desconto'!$D$4:$D$153)</f>
        <v>0</v>
      </c>
      <c r="AI160" s="45">
        <f>SUMPRODUCT(AI6:AI155,'fatores de desconto'!$D$4:$D$153)</f>
        <v>2158.036194</v>
      </c>
      <c r="AJ160" s="45">
        <f>SUMPRODUCT(AJ6:AJ155,'fatores de desconto'!$D$4:$D$153)</f>
        <v>2158.036194</v>
      </c>
      <c r="AK160" s="45">
        <f>SUMPRODUCT(AK6:AK155,'fatores de desconto'!$D$4:$D$153)</f>
        <v>0</v>
      </c>
      <c r="AL160" s="45">
        <f>SUMPRODUCT(AL6:AL155,'fatores de desconto'!$D$4:$D$153)</f>
        <v>0</v>
      </c>
      <c r="AM160" s="45">
        <f>SUMPRODUCT(AM6:AM155,'fatores de desconto'!$D$4:$D$153)</f>
        <v>0</v>
      </c>
      <c r="AN160" s="45">
        <f>SUMPRODUCT(AN6:AN155,'fatores de desconto'!$D$4:$D$153)</f>
        <v>0</v>
      </c>
      <c r="AO160" s="45">
        <f>SUMPRODUCT(AO6:AO155,'fatores de desconto'!$D$4:$D$153)</f>
        <v>9149078.035</v>
      </c>
      <c r="AP160" s="45">
        <f>SUMPRODUCT(AP6:AP155,'fatores de desconto'!$D$4:$D$153)</f>
        <v>0</v>
      </c>
      <c r="AQ160" s="45">
        <f>SUMPRODUCT(AQ6:AQ155,'fatores de desconto'!$D$4:$D$153)</f>
        <v>0</v>
      </c>
      <c r="AR160" s="45">
        <f>SUMPRODUCT(AR6:AR155,'fatores de desconto'!$D$4:$D$153)</f>
        <v>0</v>
      </c>
      <c r="AS160" s="45">
        <f>SUMPRODUCT(AS6:AS155,'fatores de desconto'!$D$4:$D$153)</f>
        <v>47615372.38</v>
      </c>
      <c r="AT160" s="45">
        <f>SUMPRODUCT(AT6:AT155,'fatores de desconto'!$D$4:$D$153)</f>
        <v>41710451.35</v>
      </c>
      <c r="AU160" s="45">
        <f>SUMPRODUCT(AU6:AU155,'fatores de desconto'!$D$4:$D$153)</f>
        <v>17535194.78</v>
      </c>
      <c r="AV160" s="45">
        <f>SUMPRODUCT(AV6:AV155,'fatores de desconto'!$D$4:$D$153)</f>
        <v>18623974.61</v>
      </c>
      <c r="AW160" s="45">
        <f>SUMPRODUCT(AW6:AW155,'fatores de desconto'!$D$4:$D$153)</f>
        <v>0</v>
      </c>
      <c r="AX160" s="45">
        <f>SUMPRODUCT(AX6:AX155,'fatores de desconto'!$D$4:$D$153)</f>
        <v>1007405.584</v>
      </c>
      <c r="AY160" s="45">
        <f>SUMPRODUCT(AY6:AY155,'fatores de desconto'!$D$4:$D$153)</f>
        <v>4543876.35</v>
      </c>
      <c r="AZ160" s="45">
        <f>SUMPRODUCT(AZ6:AZ155,'fatores de desconto'!$D$4:$D$153)</f>
        <v>0</v>
      </c>
      <c r="BA160" s="45">
        <f>SUMPRODUCT(BA6:BA155,'fatores de desconto'!$D$4:$D$153)</f>
        <v>98134177.53</v>
      </c>
      <c r="BB160" s="45">
        <f>SUMPRODUCT(BB6:BB155,'fatores de desconto'!$D$4:$D$153)</f>
        <v>24786859.07</v>
      </c>
      <c r="BC160" s="45">
        <f>SUMPRODUCT(BC6:BC155,'fatores de desconto'!$D$4:$D$153)</f>
        <v>55829771.47</v>
      </c>
      <c r="BD160" s="45">
        <f>SUMPRODUCT(BD6:BD155,'fatores de desconto'!$D$4:$D$153)</f>
        <v>0</v>
      </c>
      <c r="BE160" s="45">
        <f>SUMPRODUCT(BE6:BE155,'fatores de desconto'!$D$4:$D$153)</f>
        <v>2905580.786</v>
      </c>
      <c r="BF160" s="45">
        <f>SUMPRODUCT(BF6:BF155,'fatores de desconto'!$D$4:$D$153)</f>
        <v>3665945.659</v>
      </c>
      <c r="BG160" s="45">
        <f>SUMPRODUCT(BG6:BG155,'fatores de desconto'!$D$4:$D$153)</f>
        <v>10946020.59</v>
      </c>
      <c r="BH160" s="45">
        <f>SUMPRODUCT(BH6:BH155,'fatores de desconto'!$D$4:$D$153)</f>
        <v>0</v>
      </c>
      <c r="BI160" s="45">
        <f>SUMPRODUCT(BI6:BI155,'fatores de desconto'!$D$4:$D$153)</f>
        <v>0</v>
      </c>
      <c r="BJ160" s="45">
        <f>SUMPRODUCT(BJ6:BJ155,'fatores de desconto'!$D$4:$D$153)</f>
        <v>0</v>
      </c>
      <c r="BK160" s="45">
        <f>SUMPRODUCT(BK6:BK155,'fatores de desconto'!$D$4:$D$153)</f>
        <v>139844628.9</v>
      </c>
      <c r="BL160" s="45">
        <f>SUMPRODUCT(BL6:BL155,'fatores de desconto'!$D$4:$D$153)</f>
        <v>-92229256.51</v>
      </c>
      <c r="BM160" s="44"/>
      <c r="BN160" s="44"/>
      <c r="BO160" s="44"/>
      <c r="BP160" s="44"/>
    </row>
    <row r="162">
      <c r="A162" s="42" t="s">
        <v>82</v>
      </c>
      <c r="B162" s="43" t="s">
        <v>80</v>
      </c>
      <c r="C162" s="44"/>
      <c r="D162" s="44"/>
      <c r="E162" s="44"/>
      <c r="F162" s="45">
        <f t="shared" ref="F162:BL162" si="2">SUM(F6:F155)</f>
        <v>298796288.8</v>
      </c>
      <c r="G162" s="45">
        <f t="shared" si="2"/>
        <v>302862.2539</v>
      </c>
      <c r="H162" s="45">
        <f t="shared" si="2"/>
        <v>129070.7184</v>
      </c>
      <c r="I162" s="45">
        <f t="shared" si="2"/>
        <v>173791.5412</v>
      </c>
      <c r="J162" s="44">
        <f t="shared" si="2"/>
        <v>0</v>
      </c>
      <c r="K162" s="44">
        <f t="shared" si="2"/>
        <v>0</v>
      </c>
      <c r="L162" s="44">
        <f t="shared" si="2"/>
        <v>0</v>
      </c>
      <c r="M162" s="45">
        <f t="shared" si="2"/>
        <v>11786308.24</v>
      </c>
      <c r="N162" s="45">
        <f t="shared" si="2"/>
        <v>59759257.76</v>
      </c>
      <c r="O162" s="45">
        <f t="shared" si="2"/>
        <v>41636387.8</v>
      </c>
      <c r="P162" s="45">
        <f t="shared" si="2"/>
        <v>18122869.98</v>
      </c>
      <c r="Q162" s="44">
        <f t="shared" si="2"/>
        <v>0</v>
      </c>
      <c r="R162" s="44">
        <f t="shared" si="2"/>
        <v>0</v>
      </c>
      <c r="S162" s="44">
        <f t="shared" si="2"/>
        <v>0</v>
      </c>
      <c r="T162" s="44">
        <f t="shared" si="2"/>
        <v>0</v>
      </c>
      <c r="U162" s="44">
        <f t="shared" si="2"/>
        <v>0</v>
      </c>
      <c r="V162" s="45">
        <f t="shared" si="2"/>
        <v>32867591.76</v>
      </c>
      <c r="W162" s="45">
        <f t="shared" si="2"/>
        <v>22900013.29</v>
      </c>
      <c r="X162" s="45">
        <f t="shared" si="2"/>
        <v>9967578.5</v>
      </c>
      <c r="Y162" s="44">
        <f t="shared" si="2"/>
        <v>0</v>
      </c>
      <c r="Z162" s="44">
        <f t="shared" si="2"/>
        <v>0</v>
      </c>
      <c r="AA162" s="44">
        <f t="shared" si="2"/>
        <v>0</v>
      </c>
      <c r="AB162" s="44">
        <f t="shared" si="2"/>
        <v>0</v>
      </c>
      <c r="AC162" s="44">
        <f t="shared" si="2"/>
        <v>0</v>
      </c>
      <c r="AD162" s="44">
        <f t="shared" si="2"/>
        <v>0</v>
      </c>
      <c r="AE162" s="44">
        <f t="shared" si="2"/>
        <v>0</v>
      </c>
      <c r="AF162" s="44">
        <f t="shared" si="2"/>
        <v>0</v>
      </c>
      <c r="AG162" s="44">
        <f t="shared" si="2"/>
        <v>0</v>
      </c>
      <c r="AH162" s="44">
        <f t="shared" si="2"/>
        <v>0</v>
      </c>
      <c r="AI162" s="44">
        <f t="shared" si="2"/>
        <v>22642.3793</v>
      </c>
      <c r="AJ162" s="44">
        <f t="shared" si="2"/>
        <v>22642.3793</v>
      </c>
      <c r="AK162" s="44">
        <f t="shared" si="2"/>
        <v>0</v>
      </c>
      <c r="AL162" s="44">
        <f t="shared" si="2"/>
        <v>0</v>
      </c>
      <c r="AM162" s="44">
        <f t="shared" si="2"/>
        <v>0</v>
      </c>
      <c r="AN162" s="44">
        <f t="shared" si="2"/>
        <v>0</v>
      </c>
      <c r="AO162" s="45">
        <f t="shared" si="2"/>
        <v>124954467.6</v>
      </c>
      <c r="AP162" s="44">
        <f t="shared" si="2"/>
        <v>0</v>
      </c>
      <c r="AQ162" s="44">
        <f t="shared" si="2"/>
        <v>0</v>
      </c>
      <c r="AR162" s="44">
        <f t="shared" si="2"/>
        <v>0</v>
      </c>
      <c r="AS162" s="45">
        <f t="shared" si="2"/>
        <v>229693130</v>
      </c>
      <c r="AT162" s="45">
        <f t="shared" si="2"/>
        <v>142064800.7</v>
      </c>
      <c r="AU162" s="45">
        <f t="shared" si="2"/>
        <v>54313320.26</v>
      </c>
      <c r="AV162" s="45">
        <f t="shared" si="2"/>
        <v>63549762.05</v>
      </c>
      <c r="AW162" s="44">
        <f t="shared" si="2"/>
        <v>0</v>
      </c>
      <c r="AX162" s="45">
        <f t="shared" si="2"/>
        <v>2945152.788</v>
      </c>
      <c r="AY162" s="45">
        <f t="shared" si="2"/>
        <v>21256565.52</v>
      </c>
      <c r="AZ162" s="44">
        <f t="shared" si="2"/>
        <v>0</v>
      </c>
      <c r="BA162" s="45">
        <f t="shared" si="2"/>
        <v>1333324197</v>
      </c>
      <c r="BB162" s="45">
        <f t="shared" si="2"/>
        <v>422249398.2</v>
      </c>
      <c r="BC162" s="45">
        <f t="shared" si="2"/>
        <v>586746024.2</v>
      </c>
      <c r="BD162" s="44">
        <f t="shared" si="2"/>
        <v>0</v>
      </c>
      <c r="BE162" s="45">
        <f t="shared" si="2"/>
        <v>39910413.9</v>
      </c>
      <c r="BF162" s="45">
        <f t="shared" si="2"/>
        <v>43494238.82</v>
      </c>
      <c r="BG162" s="45">
        <f t="shared" si="2"/>
        <v>240924121.9</v>
      </c>
      <c r="BH162" s="45">
        <f t="shared" si="2"/>
        <v>0</v>
      </c>
      <c r="BI162" s="44">
        <f t="shared" si="2"/>
        <v>0</v>
      </c>
      <c r="BJ162" s="44">
        <f t="shared" si="2"/>
        <v>0</v>
      </c>
      <c r="BK162" s="45">
        <f t="shared" si="2"/>
        <v>1475388998</v>
      </c>
      <c r="BL162" s="45">
        <f t="shared" si="2"/>
        <v>-1245695868</v>
      </c>
      <c r="BM162" s="44"/>
      <c r="BN162" s="44"/>
      <c r="BO162" s="44"/>
      <c r="BP162" s="44"/>
    </row>
    <row r="163">
      <c r="B163" s="43" t="s">
        <v>81</v>
      </c>
      <c r="C163" s="44"/>
      <c r="D163" s="44"/>
      <c r="E163" s="44"/>
      <c r="F163" s="45">
        <f>SUMPRODUCT(F6:F155,'fatores de desconto'!$F$4:$F$153)</f>
        <v>153869606.1</v>
      </c>
      <c r="G163" s="45">
        <f>SUMPRODUCT(G6:G155,'fatores de desconto'!$F$4:$F$153)</f>
        <v>118242.3261</v>
      </c>
      <c r="H163" s="45">
        <f>SUMPRODUCT(H6:H155,'fatores de desconto'!$F$4:$F$153)</f>
        <v>52783.32885</v>
      </c>
      <c r="I163" s="45">
        <f>SUMPRODUCT(I6:I155,'fatores de desconto'!$F$4:$F$153)</f>
        <v>65459.00728</v>
      </c>
      <c r="J163" s="45">
        <f>SUMPRODUCT(J6:J155,'fatores de desconto'!$F$4:$F$153)</f>
        <v>0</v>
      </c>
      <c r="K163" s="45">
        <f>SUMPRODUCT(K6:K155,'fatores de desconto'!$F$4:$F$153)</f>
        <v>0</v>
      </c>
      <c r="L163" s="45">
        <f>SUMPRODUCT(L6:L155,'fatores de desconto'!$F$4:$F$153)</f>
        <v>0</v>
      </c>
      <c r="M163" s="45">
        <f>SUMPRODUCT(M6:M155,'fatores de desconto'!$F$4:$F$153)</f>
        <v>5231796.147</v>
      </c>
      <c r="N163" s="45">
        <f>SUMPRODUCT(N6:N155,'fatores de desconto'!$F$4:$F$153)</f>
        <v>30773921.24</v>
      </c>
      <c r="O163" s="45">
        <f>SUMPRODUCT(O6:O155,'fatores de desconto'!$F$4:$F$153)</f>
        <v>19283435.33</v>
      </c>
      <c r="P163" s="45">
        <f>SUMPRODUCT(P6:P155,'fatores de desconto'!$F$4:$F$153)</f>
        <v>11490485.92</v>
      </c>
      <c r="Q163" s="45">
        <f>SUMPRODUCT(Q6:Q155,'fatores de desconto'!$F$4:$F$153)</f>
        <v>0</v>
      </c>
      <c r="R163" s="45">
        <f>SUMPRODUCT(R6:R155,'fatores de desconto'!$F$4:$F$153)</f>
        <v>0</v>
      </c>
      <c r="S163" s="45">
        <f>SUMPRODUCT(S6:S155,'fatores de desconto'!$F$4:$F$153)</f>
        <v>0</v>
      </c>
      <c r="T163" s="45">
        <f>SUMPRODUCT(T6:T155,'fatores de desconto'!$F$4:$F$153)</f>
        <v>0</v>
      </c>
      <c r="U163" s="45">
        <f>SUMPRODUCT(U6:U155,'fatores de desconto'!$F$4:$F$153)</f>
        <v>0</v>
      </c>
      <c r="V163" s="45">
        <f>SUMPRODUCT(V6:V155,'fatores de desconto'!$F$4:$F$153)</f>
        <v>16925656.67</v>
      </c>
      <c r="W163" s="45">
        <f>SUMPRODUCT(W6:W155,'fatores de desconto'!$F$4:$F$153)</f>
        <v>10605889.42</v>
      </c>
      <c r="X163" s="45">
        <f>SUMPRODUCT(X6:X155,'fatores de desconto'!$F$4:$F$153)</f>
        <v>6319767.262</v>
      </c>
      <c r="Y163" s="45">
        <f>SUMPRODUCT(Y6:Y155,'fatores de desconto'!$F$4:$F$153)</f>
        <v>0</v>
      </c>
      <c r="Z163" s="45">
        <f>SUMPRODUCT(Z6:Z155,'fatores de desconto'!$F$4:$F$153)</f>
        <v>0</v>
      </c>
      <c r="AA163" s="45">
        <f>SUMPRODUCT(AA6:AA155,'fatores de desconto'!$F$4:$F$153)</f>
        <v>0</v>
      </c>
      <c r="AB163" s="45">
        <f>SUMPRODUCT(AB6:AB155,'fatores de desconto'!$F$4:$F$153)</f>
        <v>0</v>
      </c>
      <c r="AC163" s="45">
        <f>SUMPRODUCT(AC6:AC155,'fatores de desconto'!$F$4:$F$153)</f>
        <v>0</v>
      </c>
      <c r="AD163" s="45">
        <f>SUMPRODUCT(AD6:AD155,'fatores de desconto'!$F$4:$F$153)</f>
        <v>0</v>
      </c>
      <c r="AE163" s="45">
        <f>SUMPRODUCT(AE6:AE155,'fatores de desconto'!$F$4:$F$153)</f>
        <v>0</v>
      </c>
      <c r="AF163" s="45">
        <f>SUMPRODUCT(AF6:AF155,'fatores de desconto'!$F$4:$F$153)</f>
        <v>0</v>
      </c>
      <c r="AG163" s="45">
        <f>SUMPRODUCT(AG6:AG155,'fatores de desconto'!$F$4:$F$153)</f>
        <v>0</v>
      </c>
      <c r="AH163" s="45">
        <f>SUMPRODUCT(AH6:AH155,'fatores de desconto'!$F$4:$F$153)</f>
        <v>0</v>
      </c>
      <c r="AI163" s="45">
        <f>SUMPRODUCT(AI6:AI155,'fatores de desconto'!$F$4:$F$153)</f>
        <v>4814.938239</v>
      </c>
      <c r="AJ163" s="45">
        <f>SUMPRODUCT(AJ6:AJ155,'fatores de desconto'!$F$4:$F$153)</f>
        <v>4814.938239</v>
      </c>
      <c r="AK163" s="45">
        <f>SUMPRODUCT(AK6:AK155,'fatores de desconto'!$F$4:$F$153)</f>
        <v>0</v>
      </c>
      <c r="AL163" s="45">
        <f>SUMPRODUCT(AL6:AL155,'fatores de desconto'!$F$4:$F$153)</f>
        <v>0</v>
      </c>
      <c r="AM163" s="45">
        <f>SUMPRODUCT(AM6:AM155,'fatores de desconto'!$F$4:$F$153)</f>
        <v>0</v>
      </c>
      <c r="AN163" s="45">
        <f>SUMPRODUCT(AN6:AN155,'fatores de desconto'!$F$4:$F$153)</f>
        <v>0</v>
      </c>
      <c r="AO163" s="45">
        <f>SUMPRODUCT(AO6:AO155,'fatores de desconto'!$F$4:$F$153)</f>
        <v>20697823.87</v>
      </c>
      <c r="AP163" s="45">
        <f>SUMPRODUCT(AP6:AP155,'fatores de desconto'!$F$4:$F$153)</f>
        <v>0</v>
      </c>
      <c r="AQ163" s="45">
        <f>SUMPRODUCT(AQ6:AQ155,'fatores de desconto'!$F$4:$F$153)</f>
        <v>0</v>
      </c>
      <c r="AR163" s="45">
        <f>SUMPRODUCT(AR6:AR155,'fatores de desconto'!$F$4:$F$153)</f>
        <v>0</v>
      </c>
      <c r="AS163" s="45">
        <f>SUMPRODUCT(AS6:AS155,'fatores de desconto'!$F$4:$F$153)</f>
        <v>73752255.2</v>
      </c>
      <c r="AT163" s="45">
        <f>SUMPRODUCT(AT6:AT155,'fatores de desconto'!$F$4:$F$153)</f>
        <v>60649765.03</v>
      </c>
      <c r="AU163" s="45">
        <f>SUMPRODUCT(AU6:AU155,'fatores de desconto'!$F$4:$F$153)</f>
        <v>25030956.98</v>
      </c>
      <c r="AV163" s="45">
        <f>SUMPRODUCT(AV6:AV155,'fatores de desconto'!$F$4:$F$153)</f>
        <v>27287004.49</v>
      </c>
      <c r="AW163" s="45">
        <f>SUMPRODUCT(AW6:AW155,'fatores de desconto'!$F$4:$F$153)</f>
        <v>0</v>
      </c>
      <c r="AX163" s="45">
        <f>SUMPRODUCT(AX6:AX155,'fatores de desconto'!$F$4:$F$153)</f>
        <v>1417968.257</v>
      </c>
      <c r="AY163" s="45">
        <f>SUMPRODUCT(AY6:AY155,'fatores de desconto'!$F$4:$F$153)</f>
        <v>6913835.274</v>
      </c>
      <c r="AZ163" s="45">
        <f>SUMPRODUCT(AZ6:AZ155,'fatores de desconto'!$F$4:$F$153)</f>
        <v>0</v>
      </c>
      <c r="BA163" s="45">
        <f>SUMPRODUCT(BA6:BA155,'fatores de desconto'!$F$4:$F$153)</f>
        <v>221614852.2</v>
      </c>
      <c r="BB163" s="45">
        <f>SUMPRODUCT(BB6:BB155,'fatores de desconto'!$F$4:$F$153)</f>
        <v>61471268.68</v>
      </c>
      <c r="BC163" s="45">
        <f>SUMPRODUCT(BC6:BC155,'fatores de desconto'!$F$4:$F$153)</f>
        <v>115955202.4</v>
      </c>
      <c r="BD163" s="45">
        <f>SUMPRODUCT(BD6:BD155,'fatores de desconto'!$F$4:$F$153)</f>
        <v>0</v>
      </c>
      <c r="BE163" s="45">
        <f>SUMPRODUCT(BE6:BE155,'fatores de desconto'!$F$4:$F$153)</f>
        <v>6588218.697</v>
      </c>
      <c r="BF163" s="45">
        <f>SUMPRODUCT(BF6:BF155,'fatores de desconto'!$F$4:$F$153)</f>
        <v>7930390.976</v>
      </c>
      <c r="BG163" s="45">
        <f>SUMPRODUCT(BG6:BG155,'fatores de desconto'!$F$4:$F$153)</f>
        <v>29669771.6</v>
      </c>
      <c r="BH163" s="45">
        <f>SUMPRODUCT(BH6:BH155,'fatores de desconto'!$F$4:$F$153)</f>
        <v>0</v>
      </c>
      <c r="BI163" s="45">
        <f>SUMPRODUCT(BI6:BI155,'fatores de desconto'!$F$4:$F$153)</f>
        <v>0</v>
      </c>
      <c r="BJ163" s="45">
        <f>SUMPRODUCT(BJ6:BJ155,'fatores de desconto'!$F$4:$F$153)</f>
        <v>0</v>
      </c>
      <c r="BK163" s="45">
        <f>SUMPRODUCT(BK6:BK155,'fatores de desconto'!$F$4:$F$153)</f>
        <v>282264617.3</v>
      </c>
      <c r="BL163" s="45">
        <f>SUMPRODUCT(BL6:BL155,'fatores de desconto'!$F$4:$F$153)</f>
        <v>-208512362.1</v>
      </c>
      <c r="BM163" s="44"/>
      <c r="BN163" s="44"/>
      <c r="BO163" s="44"/>
      <c r="BP163" s="44"/>
    </row>
  </sheetData>
  <mergeCells count="12">
    <mergeCell ref="AO2:AQ2"/>
    <mergeCell ref="AT2:AV2"/>
    <mergeCell ref="BA2:BC2"/>
    <mergeCell ref="A159:A160"/>
    <mergeCell ref="A162:A163"/>
    <mergeCell ref="B1:Q1"/>
    <mergeCell ref="B2:C2"/>
    <mergeCell ref="G2:L2"/>
    <mergeCell ref="N2:Q2"/>
    <mergeCell ref="V2:Z2"/>
    <mergeCell ref="AD2:AG2"/>
    <mergeCell ref="AI2:AL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5.29"/>
    <col customWidth="1" min="3" max="3" width="23.0"/>
    <col customWidth="1" min="4" max="4" width="16.43"/>
    <col customWidth="1" min="5" max="5" width="22.43"/>
    <col customWidth="1" min="6" max="6" width="16.43"/>
  </cols>
  <sheetData>
    <row r="1">
      <c r="A1" s="46">
        <v>1.0</v>
      </c>
      <c r="B1" s="47">
        <v>2020.0</v>
      </c>
      <c r="C1" s="47">
        <v>9.69191</v>
      </c>
      <c r="D1" s="1"/>
      <c r="E1" s="47">
        <v>5.87</v>
      </c>
      <c r="F1" s="1"/>
    </row>
    <row r="2">
      <c r="A2" s="1" t="s">
        <v>12</v>
      </c>
      <c r="B2" s="1" t="s">
        <v>13</v>
      </c>
      <c r="C2" s="1" t="s">
        <v>83</v>
      </c>
      <c r="D2" s="1" t="s">
        <v>15</v>
      </c>
      <c r="E2" s="1" t="s">
        <v>84</v>
      </c>
      <c r="F2" s="1" t="s">
        <v>15</v>
      </c>
    </row>
    <row r="4">
      <c r="A4" s="1">
        <f>A1</f>
        <v>1</v>
      </c>
      <c r="B4" s="1">
        <v>2019.0</v>
      </c>
      <c r="C4" s="1">
        <f t="shared" ref="C4:C153" si="1">C$1</f>
        <v>9.69191</v>
      </c>
      <c r="D4" s="1">
        <f>ROUND(IF(A4=0,1,(1+C4/100)^-1),5)</f>
        <v>0.91164</v>
      </c>
      <c r="E4" s="48">
        <f t="shared" ref="E4:E153" si="2">E$1</f>
        <v>5.87</v>
      </c>
      <c r="F4" s="1">
        <f>ROUND(IF(A4=0,1,(1+E4/100)^-1),5)</f>
        <v>0.94455</v>
      </c>
    </row>
    <row r="5">
      <c r="A5" s="1">
        <f t="shared" ref="A5:A153" si="3">A4+1</f>
        <v>2</v>
      </c>
      <c r="B5" s="1">
        <v>2020.0</v>
      </c>
      <c r="C5" s="1">
        <f t="shared" si="1"/>
        <v>9.69191</v>
      </c>
      <c r="D5" s="1">
        <f t="shared" ref="D5:D153" si="4">ROUND((1+C5/100)^-1*D4,5)</f>
        <v>0.83109</v>
      </c>
      <c r="E5" s="48">
        <f t="shared" si="2"/>
        <v>5.87</v>
      </c>
      <c r="F5" s="1">
        <f t="shared" ref="F5:F153" si="5">ROUND((1+E5/100)^-1*F4,5)</f>
        <v>0.89218</v>
      </c>
    </row>
    <row r="6">
      <c r="A6" s="1">
        <f t="shared" si="3"/>
        <v>3</v>
      </c>
      <c r="B6" s="1">
        <v>2021.0</v>
      </c>
      <c r="C6" s="1">
        <f t="shared" si="1"/>
        <v>9.69191</v>
      </c>
      <c r="D6" s="1">
        <f t="shared" si="4"/>
        <v>0.75766</v>
      </c>
      <c r="E6" s="48">
        <f t="shared" si="2"/>
        <v>5.87</v>
      </c>
      <c r="F6" s="1">
        <f t="shared" si="5"/>
        <v>0.84271</v>
      </c>
    </row>
    <row r="7">
      <c r="A7" s="1">
        <f t="shared" si="3"/>
        <v>4</v>
      </c>
      <c r="B7" s="1">
        <v>2022.0</v>
      </c>
      <c r="C7" s="1">
        <f t="shared" si="1"/>
        <v>9.69191</v>
      </c>
      <c r="D7" s="1">
        <f t="shared" si="4"/>
        <v>0.69072</v>
      </c>
      <c r="E7" s="48">
        <f t="shared" si="2"/>
        <v>5.87</v>
      </c>
      <c r="F7" s="1">
        <f t="shared" si="5"/>
        <v>0.79599</v>
      </c>
    </row>
    <row r="8">
      <c r="A8" s="1">
        <f t="shared" si="3"/>
        <v>5</v>
      </c>
      <c r="B8" s="1">
        <v>2023.0</v>
      </c>
      <c r="C8" s="1">
        <f t="shared" si="1"/>
        <v>9.69191</v>
      </c>
      <c r="D8" s="1">
        <f t="shared" si="4"/>
        <v>0.62969</v>
      </c>
      <c r="E8" s="48">
        <f t="shared" si="2"/>
        <v>5.87</v>
      </c>
      <c r="F8" s="1">
        <f t="shared" si="5"/>
        <v>0.75186</v>
      </c>
    </row>
    <row r="9">
      <c r="A9" s="1">
        <f t="shared" si="3"/>
        <v>6</v>
      </c>
      <c r="B9" s="1">
        <v>2024.0</v>
      </c>
      <c r="C9" s="1">
        <f t="shared" si="1"/>
        <v>9.69191</v>
      </c>
      <c r="D9" s="1">
        <f t="shared" si="4"/>
        <v>0.57405</v>
      </c>
      <c r="E9" s="48">
        <f t="shared" si="2"/>
        <v>5.87</v>
      </c>
      <c r="F9" s="1">
        <f t="shared" si="5"/>
        <v>0.71017</v>
      </c>
    </row>
    <row r="10">
      <c r="A10" s="1">
        <f t="shared" si="3"/>
        <v>7</v>
      </c>
      <c r="B10" s="1">
        <v>2025.0</v>
      </c>
      <c r="C10" s="1">
        <f t="shared" si="1"/>
        <v>9.69191</v>
      </c>
      <c r="D10" s="1">
        <f t="shared" si="4"/>
        <v>0.52333</v>
      </c>
      <c r="E10" s="48">
        <f t="shared" si="2"/>
        <v>5.87</v>
      </c>
      <c r="F10" s="1">
        <f t="shared" si="5"/>
        <v>0.67079</v>
      </c>
    </row>
    <row r="11">
      <c r="A11" s="1">
        <f t="shared" si="3"/>
        <v>8</v>
      </c>
      <c r="B11" s="1">
        <v>2026.0</v>
      </c>
      <c r="C11" s="1">
        <f t="shared" si="1"/>
        <v>9.69191</v>
      </c>
      <c r="D11" s="1">
        <f t="shared" si="4"/>
        <v>0.47709</v>
      </c>
      <c r="E11" s="48">
        <f t="shared" si="2"/>
        <v>5.87</v>
      </c>
      <c r="F11" s="1">
        <f t="shared" si="5"/>
        <v>0.6336</v>
      </c>
    </row>
    <row r="12">
      <c r="A12" s="1">
        <f t="shared" si="3"/>
        <v>9</v>
      </c>
      <c r="B12" s="1">
        <v>2027.0</v>
      </c>
      <c r="C12" s="1">
        <f t="shared" si="1"/>
        <v>9.69191</v>
      </c>
      <c r="D12" s="1">
        <f t="shared" si="4"/>
        <v>0.43494</v>
      </c>
      <c r="E12" s="48">
        <f t="shared" si="2"/>
        <v>5.87</v>
      </c>
      <c r="F12" s="1">
        <f t="shared" si="5"/>
        <v>0.59847</v>
      </c>
    </row>
    <row r="13">
      <c r="A13" s="1">
        <f t="shared" si="3"/>
        <v>10</v>
      </c>
      <c r="B13" s="1">
        <v>2028.0</v>
      </c>
      <c r="C13" s="1">
        <f t="shared" si="1"/>
        <v>9.69191</v>
      </c>
      <c r="D13" s="1">
        <f t="shared" si="4"/>
        <v>0.39651</v>
      </c>
      <c r="E13" s="48">
        <f t="shared" si="2"/>
        <v>5.87</v>
      </c>
      <c r="F13" s="1">
        <f t="shared" si="5"/>
        <v>0.56529</v>
      </c>
    </row>
    <row r="14">
      <c r="A14" s="1">
        <f t="shared" si="3"/>
        <v>11</v>
      </c>
      <c r="B14" s="1">
        <v>2029.0</v>
      </c>
      <c r="C14" s="1">
        <f t="shared" si="1"/>
        <v>9.69191</v>
      </c>
      <c r="D14" s="1">
        <f t="shared" si="4"/>
        <v>0.36148</v>
      </c>
      <c r="E14" s="48">
        <f t="shared" si="2"/>
        <v>5.87</v>
      </c>
      <c r="F14" s="1">
        <f t="shared" si="5"/>
        <v>0.53395</v>
      </c>
    </row>
    <row r="15">
      <c r="A15" s="1">
        <f t="shared" si="3"/>
        <v>12</v>
      </c>
      <c r="B15" s="1">
        <v>2030.0</v>
      </c>
      <c r="C15" s="1">
        <f t="shared" si="1"/>
        <v>9.69191</v>
      </c>
      <c r="D15" s="1">
        <f t="shared" si="4"/>
        <v>0.32954</v>
      </c>
      <c r="E15" s="48">
        <f t="shared" si="2"/>
        <v>5.87</v>
      </c>
      <c r="F15" s="1">
        <f t="shared" si="5"/>
        <v>0.50434</v>
      </c>
    </row>
    <row r="16">
      <c r="A16" s="1">
        <f t="shared" si="3"/>
        <v>13</v>
      </c>
      <c r="B16" s="1">
        <v>2031.0</v>
      </c>
      <c r="C16" s="1">
        <f t="shared" si="1"/>
        <v>9.69191</v>
      </c>
      <c r="D16" s="1">
        <f t="shared" si="4"/>
        <v>0.30042</v>
      </c>
      <c r="E16" s="48">
        <f t="shared" si="2"/>
        <v>5.87</v>
      </c>
      <c r="F16" s="1">
        <f t="shared" si="5"/>
        <v>0.47638</v>
      </c>
    </row>
    <row r="17">
      <c r="A17" s="1">
        <f t="shared" si="3"/>
        <v>14</v>
      </c>
      <c r="B17" s="1">
        <v>2032.0</v>
      </c>
      <c r="C17" s="1">
        <f t="shared" si="1"/>
        <v>9.69191</v>
      </c>
      <c r="D17" s="1">
        <f t="shared" si="4"/>
        <v>0.27388</v>
      </c>
      <c r="E17" s="48">
        <f t="shared" si="2"/>
        <v>5.87</v>
      </c>
      <c r="F17" s="1">
        <f t="shared" si="5"/>
        <v>0.44997</v>
      </c>
    </row>
    <row r="18">
      <c r="A18" s="1">
        <f t="shared" si="3"/>
        <v>15</v>
      </c>
      <c r="B18" s="1">
        <v>2033.0</v>
      </c>
      <c r="C18" s="1">
        <f t="shared" si="1"/>
        <v>9.69191</v>
      </c>
      <c r="D18" s="1">
        <f t="shared" si="4"/>
        <v>0.24968</v>
      </c>
      <c r="E18" s="48">
        <f t="shared" si="2"/>
        <v>5.87</v>
      </c>
      <c r="F18" s="1">
        <f t="shared" si="5"/>
        <v>0.42502</v>
      </c>
    </row>
    <row r="19">
      <c r="A19" s="1">
        <f t="shared" si="3"/>
        <v>16</v>
      </c>
      <c r="B19" s="1">
        <v>2034.0</v>
      </c>
      <c r="C19" s="1">
        <f t="shared" si="1"/>
        <v>9.69191</v>
      </c>
      <c r="D19" s="1">
        <f t="shared" si="4"/>
        <v>0.22762</v>
      </c>
      <c r="E19" s="48">
        <f t="shared" si="2"/>
        <v>5.87</v>
      </c>
      <c r="F19" s="1">
        <f t="shared" si="5"/>
        <v>0.40145</v>
      </c>
    </row>
    <row r="20">
      <c r="A20" s="1">
        <f t="shared" si="3"/>
        <v>17</v>
      </c>
      <c r="B20" s="1">
        <v>2035.0</v>
      </c>
      <c r="C20" s="1">
        <f t="shared" si="1"/>
        <v>9.69191</v>
      </c>
      <c r="D20" s="1">
        <f t="shared" si="4"/>
        <v>0.20751</v>
      </c>
      <c r="E20" s="48">
        <f t="shared" si="2"/>
        <v>5.87</v>
      </c>
      <c r="F20" s="1">
        <f t="shared" si="5"/>
        <v>0.37919</v>
      </c>
    </row>
    <row r="21">
      <c r="A21" s="1">
        <f t="shared" si="3"/>
        <v>18</v>
      </c>
      <c r="B21" s="1">
        <v>2036.0</v>
      </c>
      <c r="C21" s="1">
        <f t="shared" si="1"/>
        <v>9.69191</v>
      </c>
      <c r="D21" s="1">
        <f t="shared" si="4"/>
        <v>0.18918</v>
      </c>
      <c r="E21" s="48">
        <f t="shared" si="2"/>
        <v>5.87</v>
      </c>
      <c r="F21" s="1">
        <f t="shared" si="5"/>
        <v>0.35817</v>
      </c>
    </row>
    <row r="22">
      <c r="A22" s="1">
        <f t="shared" si="3"/>
        <v>19</v>
      </c>
      <c r="B22" s="1">
        <v>2037.0</v>
      </c>
      <c r="C22" s="1">
        <f t="shared" si="1"/>
        <v>9.69191</v>
      </c>
      <c r="D22" s="1">
        <f t="shared" si="4"/>
        <v>0.17246</v>
      </c>
      <c r="E22" s="48">
        <f t="shared" si="2"/>
        <v>5.87</v>
      </c>
      <c r="F22" s="1">
        <f t="shared" si="5"/>
        <v>0.33831</v>
      </c>
    </row>
    <row r="23">
      <c r="A23" s="1">
        <f t="shared" si="3"/>
        <v>20</v>
      </c>
      <c r="B23" s="1">
        <v>2038.0</v>
      </c>
      <c r="C23" s="1">
        <f t="shared" si="1"/>
        <v>9.69191</v>
      </c>
      <c r="D23" s="1">
        <f t="shared" si="4"/>
        <v>0.15722</v>
      </c>
      <c r="E23" s="48">
        <f t="shared" si="2"/>
        <v>5.87</v>
      </c>
      <c r="F23" s="1">
        <f t="shared" si="5"/>
        <v>0.31955</v>
      </c>
    </row>
    <row r="24">
      <c r="A24" s="1">
        <f t="shared" si="3"/>
        <v>21</v>
      </c>
      <c r="B24" s="1">
        <v>2039.0</v>
      </c>
      <c r="C24" s="1">
        <f t="shared" si="1"/>
        <v>9.69191</v>
      </c>
      <c r="D24" s="1">
        <f t="shared" si="4"/>
        <v>0.14333</v>
      </c>
      <c r="E24" s="48">
        <f t="shared" si="2"/>
        <v>5.87</v>
      </c>
      <c r="F24" s="1">
        <f t="shared" si="5"/>
        <v>0.30183</v>
      </c>
    </row>
    <row r="25">
      <c r="A25" s="1">
        <f t="shared" si="3"/>
        <v>22</v>
      </c>
      <c r="B25" s="1">
        <v>2040.0</v>
      </c>
      <c r="C25" s="1">
        <f t="shared" si="1"/>
        <v>9.69191</v>
      </c>
      <c r="D25" s="1">
        <f t="shared" si="4"/>
        <v>0.13067</v>
      </c>
      <c r="E25" s="48">
        <f t="shared" si="2"/>
        <v>5.87</v>
      </c>
      <c r="F25" s="1">
        <f t="shared" si="5"/>
        <v>0.28509</v>
      </c>
    </row>
    <row r="26">
      <c r="A26" s="1">
        <f t="shared" si="3"/>
        <v>23</v>
      </c>
      <c r="B26" s="1">
        <v>2041.0</v>
      </c>
      <c r="C26" s="1">
        <f t="shared" si="1"/>
        <v>9.69191</v>
      </c>
      <c r="D26" s="1">
        <f t="shared" si="4"/>
        <v>0.11912</v>
      </c>
      <c r="E26" s="48">
        <f t="shared" si="2"/>
        <v>5.87</v>
      </c>
      <c r="F26" s="1">
        <f t="shared" si="5"/>
        <v>0.26928</v>
      </c>
    </row>
    <row r="27">
      <c r="A27" s="1">
        <f t="shared" si="3"/>
        <v>24</v>
      </c>
      <c r="B27" s="1">
        <v>2042.0</v>
      </c>
      <c r="C27" s="1">
        <f t="shared" si="1"/>
        <v>9.69191</v>
      </c>
      <c r="D27" s="1">
        <f t="shared" si="4"/>
        <v>0.1086</v>
      </c>
      <c r="E27" s="48">
        <f t="shared" si="2"/>
        <v>5.87</v>
      </c>
      <c r="F27" s="1">
        <f t="shared" si="5"/>
        <v>0.25435</v>
      </c>
    </row>
    <row r="28">
      <c r="A28" s="1">
        <f t="shared" si="3"/>
        <v>25</v>
      </c>
      <c r="B28" s="1">
        <v>2043.0</v>
      </c>
      <c r="C28" s="1">
        <f t="shared" si="1"/>
        <v>9.69191</v>
      </c>
      <c r="D28" s="1">
        <f t="shared" si="4"/>
        <v>0.099</v>
      </c>
      <c r="E28" s="48">
        <f t="shared" si="2"/>
        <v>5.87</v>
      </c>
      <c r="F28" s="1">
        <f t="shared" si="5"/>
        <v>0.24025</v>
      </c>
    </row>
    <row r="29">
      <c r="A29" s="1">
        <f t="shared" si="3"/>
        <v>26</v>
      </c>
      <c r="B29" s="1">
        <v>2044.0</v>
      </c>
      <c r="C29" s="1">
        <f t="shared" si="1"/>
        <v>9.69191</v>
      </c>
      <c r="D29" s="1">
        <f t="shared" si="4"/>
        <v>0.09025</v>
      </c>
      <c r="E29" s="48">
        <f t="shared" si="2"/>
        <v>5.87</v>
      </c>
      <c r="F29" s="1">
        <f t="shared" si="5"/>
        <v>0.22693</v>
      </c>
    </row>
    <row r="30">
      <c r="A30" s="1">
        <f t="shared" si="3"/>
        <v>27</v>
      </c>
      <c r="B30" s="1">
        <v>2045.0</v>
      </c>
      <c r="C30" s="1">
        <f t="shared" si="1"/>
        <v>9.69191</v>
      </c>
      <c r="D30" s="1">
        <f t="shared" si="4"/>
        <v>0.08228</v>
      </c>
      <c r="E30" s="48">
        <f t="shared" si="2"/>
        <v>5.87</v>
      </c>
      <c r="F30" s="1">
        <f t="shared" si="5"/>
        <v>0.21435</v>
      </c>
    </row>
    <row r="31">
      <c r="A31" s="1">
        <f t="shared" si="3"/>
        <v>28</v>
      </c>
      <c r="B31" s="1">
        <v>2046.0</v>
      </c>
      <c r="C31" s="1">
        <f t="shared" si="1"/>
        <v>9.69191</v>
      </c>
      <c r="D31" s="1">
        <f t="shared" si="4"/>
        <v>0.07501</v>
      </c>
      <c r="E31" s="48">
        <f t="shared" si="2"/>
        <v>5.87</v>
      </c>
      <c r="F31" s="1">
        <f t="shared" si="5"/>
        <v>0.20247</v>
      </c>
    </row>
    <row r="32">
      <c r="A32" s="1">
        <f t="shared" si="3"/>
        <v>29</v>
      </c>
      <c r="B32" s="1">
        <v>2047.0</v>
      </c>
      <c r="C32" s="1">
        <f t="shared" si="1"/>
        <v>9.69191</v>
      </c>
      <c r="D32" s="1">
        <f t="shared" si="4"/>
        <v>0.06838</v>
      </c>
      <c r="E32" s="48">
        <f t="shared" si="2"/>
        <v>5.87</v>
      </c>
      <c r="F32" s="1">
        <f t="shared" si="5"/>
        <v>0.19124</v>
      </c>
    </row>
    <row r="33">
      <c r="A33" s="1">
        <f t="shared" si="3"/>
        <v>30</v>
      </c>
      <c r="B33" s="1">
        <v>2048.0</v>
      </c>
      <c r="C33" s="1">
        <f t="shared" si="1"/>
        <v>9.69191</v>
      </c>
      <c r="D33" s="1">
        <f t="shared" si="4"/>
        <v>0.06234</v>
      </c>
      <c r="E33" s="48">
        <f t="shared" si="2"/>
        <v>5.87</v>
      </c>
      <c r="F33" s="1">
        <f t="shared" si="5"/>
        <v>0.18064</v>
      </c>
    </row>
    <row r="34">
      <c r="A34" s="1">
        <f t="shared" si="3"/>
        <v>31</v>
      </c>
      <c r="B34" s="1">
        <v>2049.0</v>
      </c>
      <c r="C34" s="1">
        <f t="shared" si="1"/>
        <v>9.69191</v>
      </c>
      <c r="D34" s="1">
        <f t="shared" si="4"/>
        <v>0.05683</v>
      </c>
      <c r="E34" s="48">
        <f t="shared" si="2"/>
        <v>5.87</v>
      </c>
      <c r="F34" s="1">
        <f t="shared" si="5"/>
        <v>0.17062</v>
      </c>
    </row>
    <row r="35">
      <c r="A35" s="1">
        <f t="shared" si="3"/>
        <v>32</v>
      </c>
      <c r="B35" s="1">
        <v>2050.0</v>
      </c>
      <c r="C35" s="1">
        <f t="shared" si="1"/>
        <v>9.69191</v>
      </c>
      <c r="D35" s="1">
        <f t="shared" si="4"/>
        <v>0.05181</v>
      </c>
      <c r="E35" s="48">
        <f t="shared" si="2"/>
        <v>5.87</v>
      </c>
      <c r="F35" s="1">
        <f t="shared" si="5"/>
        <v>0.16116</v>
      </c>
    </row>
    <row r="36">
      <c r="A36" s="1">
        <f t="shared" si="3"/>
        <v>33</v>
      </c>
      <c r="B36" s="1">
        <v>2051.0</v>
      </c>
      <c r="C36" s="1">
        <f t="shared" si="1"/>
        <v>9.69191</v>
      </c>
      <c r="D36" s="1">
        <f t="shared" si="4"/>
        <v>0.04723</v>
      </c>
      <c r="E36" s="48">
        <f t="shared" si="2"/>
        <v>5.87</v>
      </c>
      <c r="F36" s="1">
        <f t="shared" si="5"/>
        <v>0.15222</v>
      </c>
    </row>
    <row r="37">
      <c r="A37" s="1">
        <f t="shared" si="3"/>
        <v>34</v>
      </c>
      <c r="B37" s="1">
        <v>2052.0</v>
      </c>
      <c r="C37" s="1">
        <f t="shared" si="1"/>
        <v>9.69191</v>
      </c>
      <c r="D37" s="1">
        <f t="shared" si="4"/>
        <v>0.04306</v>
      </c>
      <c r="E37" s="48">
        <f t="shared" si="2"/>
        <v>5.87</v>
      </c>
      <c r="F37" s="1">
        <f t="shared" si="5"/>
        <v>0.14378</v>
      </c>
    </row>
    <row r="38">
      <c r="A38" s="1">
        <f t="shared" si="3"/>
        <v>35</v>
      </c>
      <c r="B38" s="1">
        <v>2053.0</v>
      </c>
      <c r="C38" s="1">
        <f t="shared" si="1"/>
        <v>9.69191</v>
      </c>
      <c r="D38" s="1">
        <f t="shared" si="4"/>
        <v>0.03926</v>
      </c>
      <c r="E38" s="48">
        <f t="shared" si="2"/>
        <v>5.87</v>
      </c>
      <c r="F38" s="1">
        <f t="shared" si="5"/>
        <v>0.13581</v>
      </c>
    </row>
    <row r="39">
      <c r="A39" s="1">
        <f t="shared" si="3"/>
        <v>36</v>
      </c>
      <c r="B39" s="1">
        <v>2054.0</v>
      </c>
      <c r="C39" s="1">
        <f t="shared" si="1"/>
        <v>9.69191</v>
      </c>
      <c r="D39" s="1">
        <f t="shared" si="4"/>
        <v>0.03579</v>
      </c>
      <c r="E39" s="48">
        <f t="shared" si="2"/>
        <v>5.87</v>
      </c>
      <c r="F39" s="1">
        <f t="shared" si="5"/>
        <v>0.12828</v>
      </c>
    </row>
    <row r="40">
      <c r="A40" s="1">
        <f t="shared" si="3"/>
        <v>37</v>
      </c>
      <c r="B40" s="1">
        <v>2055.0</v>
      </c>
      <c r="C40" s="1">
        <f t="shared" si="1"/>
        <v>9.69191</v>
      </c>
      <c r="D40" s="1">
        <f t="shared" si="4"/>
        <v>0.03263</v>
      </c>
      <c r="E40" s="48">
        <f t="shared" si="2"/>
        <v>5.87</v>
      </c>
      <c r="F40" s="1">
        <f t="shared" si="5"/>
        <v>0.12117</v>
      </c>
    </row>
    <row r="41">
      <c r="A41" s="1">
        <f t="shared" si="3"/>
        <v>38</v>
      </c>
      <c r="B41" s="1">
        <v>2056.0</v>
      </c>
      <c r="C41" s="1">
        <f t="shared" si="1"/>
        <v>9.69191</v>
      </c>
      <c r="D41" s="1">
        <f t="shared" si="4"/>
        <v>0.02975</v>
      </c>
      <c r="E41" s="48">
        <f t="shared" si="2"/>
        <v>5.87</v>
      </c>
      <c r="F41" s="1">
        <f t="shared" si="5"/>
        <v>0.11445</v>
      </c>
    </row>
    <row r="42">
      <c r="A42" s="1">
        <f t="shared" si="3"/>
        <v>39</v>
      </c>
      <c r="B42" s="1">
        <v>2057.0</v>
      </c>
      <c r="C42" s="1">
        <f t="shared" si="1"/>
        <v>9.69191</v>
      </c>
      <c r="D42" s="1">
        <f t="shared" si="4"/>
        <v>0.02712</v>
      </c>
      <c r="E42" s="48">
        <f t="shared" si="2"/>
        <v>5.87</v>
      </c>
      <c r="F42" s="1">
        <f t="shared" si="5"/>
        <v>0.1081</v>
      </c>
    </row>
    <row r="43">
      <c r="A43" s="1">
        <f t="shared" si="3"/>
        <v>40</v>
      </c>
      <c r="B43" s="1">
        <v>2058.0</v>
      </c>
      <c r="C43" s="1">
        <f t="shared" si="1"/>
        <v>9.69191</v>
      </c>
      <c r="D43" s="1">
        <f t="shared" si="4"/>
        <v>0.02472</v>
      </c>
      <c r="E43" s="48">
        <f t="shared" si="2"/>
        <v>5.87</v>
      </c>
      <c r="F43" s="1">
        <f t="shared" si="5"/>
        <v>0.10211</v>
      </c>
    </row>
    <row r="44">
      <c r="A44" s="1">
        <f t="shared" si="3"/>
        <v>41</v>
      </c>
      <c r="B44" s="1">
        <v>2059.0</v>
      </c>
      <c r="C44" s="1">
        <f t="shared" si="1"/>
        <v>9.69191</v>
      </c>
      <c r="D44" s="1">
        <f t="shared" si="4"/>
        <v>0.02254</v>
      </c>
      <c r="E44" s="48">
        <f t="shared" si="2"/>
        <v>5.87</v>
      </c>
      <c r="F44" s="1">
        <f t="shared" si="5"/>
        <v>0.09645</v>
      </c>
    </row>
    <row r="45">
      <c r="A45" s="1">
        <f t="shared" si="3"/>
        <v>42</v>
      </c>
      <c r="B45" s="1">
        <v>2060.0</v>
      </c>
      <c r="C45" s="1">
        <f t="shared" si="1"/>
        <v>9.69191</v>
      </c>
      <c r="D45" s="1">
        <f t="shared" si="4"/>
        <v>0.02055</v>
      </c>
      <c r="E45" s="48">
        <f t="shared" si="2"/>
        <v>5.87</v>
      </c>
      <c r="F45" s="1">
        <f t="shared" si="5"/>
        <v>0.0911</v>
      </c>
    </row>
    <row r="46">
      <c r="A46" s="1">
        <f t="shared" si="3"/>
        <v>43</v>
      </c>
      <c r="B46" s="1">
        <v>2061.0</v>
      </c>
      <c r="C46" s="1">
        <f t="shared" si="1"/>
        <v>9.69191</v>
      </c>
      <c r="D46" s="1">
        <f t="shared" si="4"/>
        <v>0.01873</v>
      </c>
      <c r="E46" s="48">
        <f t="shared" si="2"/>
        <v>5.87</v>
      </c>
      <c r="F46" s="1">
        <f t="shared" si="5"/>
        <v>0.08605</v>
      </c>
    </row>
    <row r="47">
      <c r="A47" s="1">
        <f t="shared" si="3"/>
        <v>44</v>
      </c>
      <c r="B47" s="1">
        <v>2062.0</v>
      </c>
      <c r="C47" s="1">
        <f t="shared" si="1"/>
        <v>9.69191</v>
      </c>
      <c r="D47" s="1">
        <f t="shared" si="4"/>
        <v>0.01708</v>
      </c>
      <c r="E47" s="48">
        <f t="shared" si="2"/>
        <v>5.87</v>
      </c>
      <c r="F47" s="1">
        <f t="shared" si="5"/>
        <v>0.08128</v>
      </c>
    </row>
    <row r="48">
      <c r="A48" s="1">
        <f t="shared" si="3"/>
        <v>45</v>
      </c>
      <c r="B48" s="1">
        <v>2063.0</v>
      </c>
      <c r="C48" s="1">
        <f t="shared" si="1"/>
        <v>9.69191</v>
      </c>
      <c r="D48" s="1">
        <f t="shared" si="4"/>
        <v>0.01557</v>
      </c>
      <c r="E48" s="48">
        <f t="shared" si="2"/>
        <v>5.87</v>
      </c>
      <c r="F48" s="1">
        <f t="shared" si="5"/>
        <v>0.07677</v>
      </c>
    </row>
    <row r="49">
      <c r="A49" s="1">
        <f t="shared" si="3"/>
        <v>46</v>
      </c>
      <c r="B49" s="1">
        <v>2064.0</v>
      </c>
      <c r="C49" s="1">
        <f t="shared" si="1"/>
        <v>9.69191</v>
      </c>
      <c r="D49" s="1">
        <f t="shared" si="4"/>
        <v>0.01419</v>
      </c>
      <c r="E49" s="48">
        <f t="shared" si="2"/>
        <v>5.87</v>
      </c>
      <c r="F49" s="1">
        <f t="shared" si="5"/>
        <v>0.07251</v>
      </c>
    </row>
    <row r="50">
      <c r="A50" s="1">
        <f t="shared" si="3"/>
        <v>47</v>
      </c>
      <c r="B50" s="1">
        <v>2065.0</v>
      </c>
      <c r="C50" s="1">
        <f t="shared" si="1"/>
        <v>9.69191</v>
      </c>
      <c r="D50" s="1">
        <f t="shared" si="4"/>
        <v>0.01294</v>
      </c>
      <c r="E50" s="48">
        <f t="shared" si="2"/>
        <v>5.87</v>
      </c>
      <c r="F50" s="1">
        <f t="shared" si="5"/>
        <v>0.06849</v>
      </c>
    </row>
    <row r="51">
      <c r="A51" s="1">
        <f t="shared" si="3"/>
        <v>48</v>
      </c>
      <c r="B51" s="1">
        <v>2066.0</v>
      </c>
      <c r="C51" s="1">
        <f t="shared" si="1"/>
        <v>9.69191</v>
      </c>
      <c r="D51" s="1">
        <f t="shared" si="4"/>
        <v>0.0118</v>
      </c>
      <c r="E51" s="48">
        <f t="shared" si="2"/>
        <v>5.87</v>
      </c>
      <c r="F51" s="1">
        <f t="shared" si="5"/>
        <v>0.06469</v>
      </c>
    </row>
    <row r="52">
      <c r="A52" s="1">
        <f t="shared" si="3"/>
        <v>49</v>
      </c>
      <c r="B52" s="1">
        <v>2067.0</v>
      </c>
      <c r="C52" s="1">
        <f t="shared" si="1"/>
        <v>9.69191</v>
      </c>
      <c r="D52" s="1">
        <f t="shared" si="4"/>
        <v>0.01076</v>
      </c>
      <c r="E52" s="48">
        <f t="shared" si="2"/>
        <v>5.87</v>
      </c>
      <c r="F52" s="1">
        <f t="shared" si="5"/>
        <v>0.0611</v>
      </c>
    </row>
    <row r="53">
      <c r="A53" s="1">
        <f t="shared" si="3"/>
        <v>50</v>
      </c>
      <c r="B53" s="1">
        <v>2068.0</v>
      </c>
      <c r="C53" s="1">
        <f t="shared" si="1"/>
        <v>9.69191</v>
      </c>
      <c r="D53" s="1">
        <f t="shared" si="4"/>
        <v>0.00981</v>
      </c>
      <c r="E53" s="48">
        <f t="shared" si="2"/>
        <v>5.87</v>
      </c>
      <c r="F53" s="1">
        <f t="shared" si="5"/>
        <v>0.05771</v>
      </c>
    </row>
    <row r="54">
      <c r="A54" s="1">
        <f t="shared" si="3"/>
        <v>51</v>
      </c>
      <c r="B54" s="1">
        <v>2069.0</v>
      </c>
      <c r="C54" s="1">
        <f t="shared" si="1"/>
        <v>9.69191</v>
      </c>
      <c r="D54" s="1">
        <f t="shared" si="4"/>
        <v>0.00894</v>
      </c>
      <c r="E54" s="48">
        <f t="shared" si="2"/>
        <v>5.87</v>
      </c>
      <c r="F54" s="1">
        <f t="shared" si="5"/>
        <v>0.05451</v>
      </c>
    </row>
    <row r="55">
      <c r="A55" s="1">
        <f t="shared" si="3"/>
        <v>52</v>
      </c>
      <c r="B55" s="1">
        <v>2070.0</v>
      </c>
      <c r="C55" s="1">
        <f t="shared" si="1"/>
        <v>9.69191</v>
      </c>
      <c r="D55" s="1">
        <f t="shared" si="4"/>
        <v>0.00815</v>
      </c>
      <c r="E55" s="48">
        <f t="shared" si="2"/>
        <v>5.87</v>
      </c>
      <c r="F55" s="1">
        <f t="shared" si="5"/>
        <v>0.05149</v>
      </c>
    </row>
    <row r="56">
      <c r="A56" s="1">
        <f t="shared" si="3"/>
        <v>53</v>
      </c>
      <c r="B56" s="1">
        <v>2071.0</v>
      </c>
      <c r="C56" s="1">
        <f t="shared" si="1"/>
        <v>9.69191</v>
      </c>
      <c r="D56" s="1">
        <f t="shared" si="4"/>
        <v>0.00743</v>
      </c>
      <c r="E56" s="48">
        <f t="shared" si="2"/>
        <v>5.87</v>
      </c>
      <c r="F56" s="1">
        <f t="shared" si="5"/>
        <v>0.04864</v>
      </c>
    </row>
    <row r="57">
      <c r="A57" s="1">
        <f t="shared" si="3"/>
        <v>54</v>
      </c>
      <c r="B57" s="1">
        <v>2072.0</v>
      </c>
      <c r="C57" s="1">
        <f t="shared" si="1"/>
        <v>9.69191</v>
      </c>
      <c r="D57" s="1">
        <f t="shared" si="4"/>
        <v>0.00677</v>
      </c>
      <c r="E57" s="48">
        <f t="shared" si="2"/>
        <v>5.87</v>
      </c>
      <c r="F57" s="1">
        <f t="shared" si="5"/>
        <v>0.04594</v>
      </c>
    </row>
    <row r="58">
      <c r="A58" s="1">
        <f t="shared" si="3"/>
        <v>55</v>
      </c>
      <c r="B58" s="1">
        <v>2073.0</v>
      </c>
      <c r="C58" s="1">
        <f t="shared" si="1"/>
        <v>9.69191</v>
      </c>
      <c r="D58" s="1">
        <f t="shared" si="4"/>
        <v>0.00617</v>
      </c>
      <c r="E58" s="48">
        <f t="shared" si="2"/>
        <v>5.87</v>
      </c>
      <c r="F58" s="1">
        <f t="shared" si="5"/>
        <v>0.04339</v>
      </c>
    </row>
    <row r="59">
      <c r="A59" s="1">
        <f t="shared" si="3"/>
        <v>56</v>
      </c>
      <c r="B59" s="1">
        <v>2074.0</v>
      </c>
      <c r="C59" s="1">
        <f t="shared" si="1"/>
        <v>9.69191</v>
      </c>
      <c r="D59" s="1">
        <f t="shared" si="4"/>
        <v>0.00562</v>
      </c>
      <c r="E59" s="48">
        <f t="shared" si="2"/>
        <v>5.87</v>
      </c>
      <c r="F59" s="1">
        <f t="shared" si="5"/>
        <v>0.04098</v>
      </c>
    </row>
    <row r="60">
      <c r="A60" s="1">
        <f t="shared" si="3"/>
        <v>57</v>
      </c>
      <c r="B60" s="1">
        <v>2075.0</v>
      </c>
      <c r="C60" s="1">
        <f t="shared" si="1"/>
        <v>9.69191</v>
      </c>
      <c r="D60" s="1">
        <f t="shared" si="4"/>
        <v>0.00512</v>
      </c>
      <c r="E60" s="48">
        <f t="shared" si="2"/>
        <v>5.87</v>
      </c>
      <c r="F60" s="1">
        <f t="shared" si="5"/>
        <v>0.03871</v>
      </c>
    </row>
    <row r="61">
      <c r="A61" s="1">
        <f t="shared" si="3"/>
        <v>58</v>
      </c>
      <c r="B61" s="1">
        <v>2076.0</v>
      </c>
      <c r="C61" s="1">
        <f t="shared" si="1"/>
        <v>9.69191</v>
      </c>
      <c r="D61" s="1">
        <f t="shared" si="4"/>
        <v>0.00467</v>
      </c>
      <c r="E61" s="48">
        <f t="shared" si="2"/>
        <v>5.87</v>
      </c>
      <c r="F61" s="1">
        <f t="shared" si="5"/>
        <v>0.03656</v>
      </c>
    </row>
    <row r="62">
      <c r="A62" s="1">
        <f t="shared" si="3"/>
        <v>59</v>
      </c>
      <c r="B62" s="1">
        <v>2077.0</v>
      </c>
      <c r="C62" s="1">
        <f t="shared" si="1"/>
        <v>9.69191</v>
      </c>
      <c r="D62" s="1">
        <f t="shared" si="4"/>
        <v>0.00426</v>
      </c>
      <c r="E62" s="48">
        <f t="shared" si="2"/>
        <v>5.87</v>
      </c>
      <c r="F62" s="1">
        <f t="shared" si="5"/>
        <v>0.03453</v>
      </c>
    </row>
    <row r="63">
      <c r="A63" s="1">
        <f t="shared" si="3"/>
        <v>60</v>
      </c>
      <c r="B63" s="1">
        <v>2078.0</v>
      </c>
      <c r="C63" s="1">
        <f t="shared" si="1"/>
        <v>9.69191</v>
      </c>
      <c r="D63" s="1">
        <f t="shared" si="4"/>
        <v>0.00388</v>
      </c>
      <c r="E63" s="48">
        <f t="shared" si="2"/>
        <v>5.87</v>
      </c>
      <c r="F63" s="1">
        <f t="shared" si="5"/>
        <v>0.03262</v>
      </c>
    </row>
    <row r="64">
      <c r="A64" s="1">
        <f t="shared" si="3"/>
        <v>61</v>
      </c>
      <c r="B64" s="1">
        <v>2079.0</v>
      </c>
      <c r="C64" s="1">
        <f t="shared" si="1"/>
        <v>9.69191</v>
      </c>
      <c r="D64" s="1">
        <f t="shared" si="4"/>
        <v>0.00354</v>
      </c>
      <c r="E64" s="48">
        <f t="shared" si="2"/>
        <v>5.87</v>
      </c>
      <c r="F64" s="1">
        <f t="shared" si="5"/>
        <v>0.03081</v>
      </c>
    </row>
    <row r="65">
      <c r="A65" s="1">
        <f t="shared" si="3"/>
        <v>62</v>
      </c>
      <c r="B65" s="1">
        <v>2080.0</v>
      </c>
      <c r="C65" s="1">
        <f t="shared" si="1"/>
        <v>9.69191</v>
      </c>
      <c r="D65" s="1">
        <f t="shared" si="4"/>
        <v>0.00323</v>
      </c>
      <c r="E65" s="48">
        <f t="shared" si="2"/>
        <v>5.87</v>
      </c>
      <c r="F65" s="1">
        <f t="shared" si="5"/>
        <v>0.0291</v>
      </c>
    </row>
    <row r="66">
      <c r="A66" s="1">
        <f t="shared" si="3"/>
        <v>63</v>
      </c>
      <c r="B66" s="1">
        <v>2081.0</v>
      </c>
      <c r="C66" s="1">
        <f t="shared" si="1"/>
        <v>9.69191</v>
      </c>
      <c r="D66" s="1">
        <f t="shared" si="4"/>
        <v>0.00294</v>
      </c>
      <c r="E66" s="48">
        <f t="shared" si="2"/>
        <v>5.87</v>
      </c>
      <c r="F66" s="1">
        <f t="shared" si="5"/>
        <v>0.02749</v>
      </c>
    </row>
    <row r="67">
      <c r="A67" s="1">
        <f t="shared" si="3"/>
        <v>64</v>
      </c>
      <c r="B67" s="1">
        <v>2082.0</v>
      </c>
      <c r="C67" s="1">
        <f t="shared" si="1"/>
        <v>9.69191</v>
      </c>
      <c r="D67" s="1">
        <f t="shared" si="4"/>
        <v>0.00268</v>
      </c>
      <c r="E67" s="48">
        <f t="shared" si="2"/>
        <v>5.87</v>
      </c>
      <c r="F67" s="1">
        <f t="shared" si="5"/>
        <v>0.02597</v>
      </c>
    </row>
    <row r="68">
      <c r="A68" s="1">
        <f t="shared" si="3"/>
        <v>65</v>
      </c>
      <c r="B68" s="1">
        <v>2083.0</v>
      </c>
      <c r="C68" s="1">
        <f t="shared" si="1"/>
        <v>9.69191</v>
      </c>
      <c r="D68" s="1">
        <f t="shared" si="4"/>
        <v>0.00244</v>
      </c>
      <c r="E68" s="48">
        <f t="shared" si="2"/>
        <v>5.87</v>
      </c>
      <c r="F68" s="1">
        <f t="shared" si="5"/>
        <v>0.02453</v>
      </c>
    </row>
    <row r="69">
      <c r="A69" s="1">
        <f t="shared" si="3"/>
        <v>66</v>
      </c>
      <c r="B69" s="1">
        <v>2084.0</v>
      </c>
      <c r="C69" s="1">
        <f t="shared" si="1"/>
        <v>9.69191</v>
      </c>
      <c r="D69" s="1">
        <f t="shared" si="4"/>
        <v>0.00222</v>
      </c>
      <c r="E69" s="48">
        <f t="shared" si="2"/>
        <v>5.87</v>
      </c>
      <c r="F69" s="1">
        <f t="shared" si="5"/>
        <v>0.02317</v>
      </c>
    </row>
    <row r="70">
      <c r="A70" s="1">
        <f t="shared" si="3"/>
        <v>67</v>
      </c>
      <c r="B70" s="1">
        <v>2085.0</v>
      </c>
      <c r="C70" s="1">
        <f t="shared" si="1"/>
        <v>9.69191</v>
      </c>
      <c r="D70" s="1">
        <f t="shared" si="4"/>
        <v>0.00202</v>
      </c>
      <c r="E70" s="48">
        <f t="shared" si="2"/>
        <v>5.87</v>
      </c>
      <c r="F70" s="1">
        <f t="shared" si="5"/>
        <v>0.02189</v>
      </c>
    </row>
    <row r="71">
      <c r="A71" s="1">
        <f t="shared" si="3"/>
        <v>68</v>
      </c>
      <c r="B71" s="1">
        <v>2086.0</v>
      </c>
      <c r="C71" s="1">
        <f t="shared" si="1"/>
        <v>9.69191</v>
      </c>
      <c r="D71" s="1">
        <f t="shared" si="4"/>
        <v>0.00184</v>
      </c>
      <c r="E71" s="48">
        <f t="shared" si="2"/>
        <v>5.87</v>
      </c>
      <c r="F71" s="1">
        <f t="shared" si="5"/>
        <v>0.02068</v>
      </c>
    </row>
    <row r="72">
      <c r="A72" s="1">
        <f t="shared" si="3"/>
        <v>69</v>
      </c>
      <c r="B72" s="1">
        <v>2087.0</v>
      </c>
      <c r="C72" s="1">
        <f t="shared" si="1"/>
        <v>9.69191</v>
      </c>
      <c r="D72" s="1">
        <f t="shared" si="4"/>
        <v>0.00168</v>
      </c>
      <c r="E72" s="48">
        <f t="shared" si="2"/>
        <v>5.87</v>
      </c>
      <c r="F72" s="1">
        <f t="shared" si="5"/>
        <v>0.01953</v>
      </c>
    </row>
    <row r="73">
      <c r="A73" s="1">
        <f t="shared" si="3"/>
        <v>70</v>
      </c>
      <c r="B73" s="1">
        <v>2088.0</v>
      </c>
      <c r="C73" s="1">
        <f t="shared" si="1"/>
        <v>9.69191</v>
      </c>
      <c r="D73" s="1">
        <f t="shared" si="4"/>
        <v>0.00153</v>
      </c>
      <c r="E73" s="48">
        <f t="shared" si="2"/>
        <v>5.87</v>
      </c>
      <c r="F73" s="1">
        <f t="shared" si="5"/>
        <v>0.01845</v>
      </c>
    </row>
    <row r="74">
      <c r="A74" s="1">
        <f t="shared" si="3"/>
        <v>71</v>
      </c>
      <c r="B74" s="1">
        <v>2089.0</v>
      </c>
      <c r="C74" s="1">
        <f t="shared" si="1"/>
        <v>9.69191</v>
      </c>
      <c r="D74" s="1">
        <f t="shared" si="4"/>
        <v>0.00139</v>
      </c>
      <c r="E74" s="48">
        <f t="shared" si="2"/>
        <v>5.87</v>
      </c>
      <c r="F74" s="1">
        <f t="shared" si="5"/>
        <v>0.01743</v>
      </c>
    </row>
    <row r="75">
      <c r="A75" s="1">
        <f t="shared" si="3"/>
        <v>72</v>
      </c>
      <c r="B75" s="1">
        <v>2090.0</v>
      </c>
      <c r="C75" s="1">
        <f t="shared" si="1"/>
        <v>9.69191</v>
      </c>
      <c r="D75" s="1">
        <f t="shared" si="4"/>
        <v>0.00127</v>
      </c>
      <c r="E75" s="48">
        <f t="shared" si="2"/>
        <v>5.87</v>
      </c>
      <c r="F75" s="1">
        <f t="shared" si="5"/>
        <v>0.01646</v>
      </c>
    </row>
    <row r="76">
      <c r="A76" s="1">
        <f t="shared" si="3"/>
        <v>73</v>
      </c>
      <c r="B76" s="1">
        <v>2091.0</v>
      </c>
      <c r="C76" s="1">
        <f t="shared" si="1"/>
        <v>9.69191</v>
      </c>
      <c r="D76" s="1">
        <f t="shared" si="4"/>
        <v>0.00116</v>
      </c>
      <c r="E76" s="48">
        <f t="shared" si="2"/>
        <v>5.87</v>
      </c>
      <c r="F76" s="1">
        <f t="shared" si="5"/>
        <v>0.01555</v>
      </c>
    </row>
    <row r="77">
      <c r="A77" s="1">
        <f t="shared" si="3"/>
        <v>74</v>
      </c>
      <c r="B77" s="1">
        <v>2092.0</v>
      </c>
      <c r="C77" s="1">
        <f t="shared" si="1"/>
        <v>9.69191</v>
      </c>
      <c r="D77" s="1">
        <f t="shared" si="4"/>
        <v>0.00106</v>
      </c>
      <c r="E77" s="48">
        <f t="shared" si="2"/>
        <v>5.87</v>
      </c>
      <c r="F77" s="1">
        <f t="shared" si="5"/>
        <v>0.01469</v>
      </c>
    </row>
    <row r="78">
      <c r="A78" s="1">
        <f t="shared" si="3"/>
        <v>75</v>
      </c>
      <c r="B78" s="1">
        <v>2093.0</v>
      </c>
      <c r="C78" s="1">
        <f t="shared" si="1"/>
        <v>9.69191</v>
      </c>
      <c r="D78" s="1">
        <f t="shared" si="4"/>
        <v>0.00097</v>
      </c>
      <c r="E78" s="48">
        <f t="shared" si="2"/>
        <v>5.87</v>
      </c>
      <c r="F78" s="1">
        <f t="shared" si="5"/>
        <v>0.01388</v>
      </c>
    </row>
    <row r="79">
      <c r="A79" s="1">
        <f t="shared" si="3"/>
        <v>76</v>
      </c>
      <c r="B79" s="1">
        <v>2094.0</v>
      </c>
      <c r="C79" s="1">
        <f t="shared" si="1"/>
        <v>9.69191</v>
      </c>
      <c r="D79" s="1">
        <f t="shared" si="4"/>
        <v>0.00088</v>
      </c>
      <c r="E79" s="48">
        <f t="shared" si="2"/>
        <v>5.87</v>
      </c>
      <c r="F79" s="1">
        <f t="shared" si="5"/>
        <v>0.01311</v>
      </c>
    </row>
    <row r="80">
      <c r="A80" s="1">
        <f t="shared" si="3"/>
        <v>77</v>
      </c>
      <c r="B80" s="1">
        <v>2095.0</v>
      </c>
      <c r="C80" s="1">
        <f t="shared" si="1"/>
        <v>9.69191</v>
      </c>
      <c r="D80" s="1">
        <f t="shared" si="4"/>
        <v>0.0008</v>
      </c>
      <c r="E80" s="48">
        <f t="shared" si="2"/>
        <v>5.87</v>
      </c>
      <c r="F80" s="1">
        <f t="shared" si="5"/>
        <v>0.01238</v>
      </c>
    </row>
    <row r="81">
      <c r="A81" s="1">
        <f t="shared" si="3"/>
        <v>78</v>
      </c>
      <c r="B81" s="1">
        <v>2096.0</v>
      </c>
      <c r="C81" s="1">
        <f t="shared" si="1"/>
        <v>9.69191</v>
      </c>
      <c r="D81" s="1">
        <f t="shared" si="4"/>
        <v>0.00073</v>
      </c>
      <c r="E81" s="48">
        <f t="shared" si="2"/>
        <v>5.87</v>
      </c>
      <c r="F81" s="1">
        <f t="shared" si="5"/>
        <v>0.01169</v>
      </c>
    </row>
    <row r="82">
      <c r="A82" s="1">
        <f t="shared" si="3"/>
        <v>79</v>
      </c>
      <c r="B82" s="1">
        <v>2097.0</v>
      </c>
      <c r="C82" s="1">
        <f t="shared" si="1"/>
        <v>9.69191</v>
      </c>
      <c r="D82" s="1">
        <f t="shared" si="4"/>
        <v>0.00067</v>
      </c>
      <c r="E82" s="48">
        <f t="shared" si="2"/>
        <v>5.87</v>
      </c>
      <c r="F82" s="1">
        <f t="shared" si="5"/>
        <v>0.01104</v>
      </c>
    </row>
    <row r="83">
      <c r="A83" s="1">
        <f t="shared" si="3"/>
        <v>80</v>
      </c>
      <c r="B83" s="1">
        <v>2098.0</v>
      </c>
      <c r="C83" s="1">
        <f t="shared" si="1"/>
        <v>9.69191</v>
      </c>
      <c r="D83" s="1">
        <f t="shared" si="4"/>
        <v>0.00061</v>
      </c>
      <c r="E83" s="48">
        <f t="shared" si="2"/>
        <v>5.87</v>
      </c>
      <c r="F83" s="1">
        <f t="shared" si="5"/>
        <v>0.01043</v>
      </c>
    </row>
    <row r="84">
      <c r="A84" s="1">
        <f t="shared" si="3"/>
        <v>81</v>
      </c>
      <c r="B84" s="1">
        <v>2099.0</v>
      </c>
      <c r="C84" s="1">
        <f t="shared" si="1"/>
        <v>9.69191</v>
      </c>
      <c r="D84" s="1">
        <f t="shared" si="4"/>
        <v>0.00056</v>
      </c>
      <c r="E84" s="48">
        <f t="shared" si="2"/>
        <v>5.87</v>
      </c>
      <c r="F84" s="1">
        <f t="shared" si="5"/>
        <v>0.00985</v>
      </c>
    </row>
    <row r="85">
      <c r="A85" s="1">
        <f t="shared" si="3"/>
        <v>82</v>
      </c>
      <c r="B85" s="1">
        <v>2100.0</v>
      </c>
      <c r="C85" s="1">
        <f t="shared" si="1"/>
        <v>9.69191</v>
      </c>
      <c r="D85" s="1">
        <f t="shared" si="4"/>
        <v>0.00051</v>
      </c>
      <c r="E85" s="48">
        <f t="shared" si="2"/>
        <v>5.87</v>
      </c>
      <c r="F85" s="1">
        <f t="shared" si="5"/>
        <v>0.0093</v>
      </c>
    </row>
    <row r="86">
      <c r="A86" s="1">
        <f t="shared" si="3"/>
        <v>83</v>
      </c>
      <c r="B86" s="1">
        <v>2101.0</v>
      </c>
      <c r="C86" s="1">
        <f t="shared" si="1"/>
        <v>9.69191</v>
      </c>
      <c r="D86" s="1">
        <f t="shared" si="4"/>
        <v>0.00046</v>
      </c>
      <c r="E86" s="48">
        <f t="shared" si="2"/>
        <v>5.87</v>
      </c>
      <c r="F86" s="1">
        <f t="shared" si="5"/>
        <v>0.00878</v>
      </c>
    </row>
    <row r="87">
      <c r="A87" s="1">
        <f t="shared" si="3"/>
        <v>84</v>
      </c>
      <c r="B87" s="1">
        <v>2102.0</v>
      </c>
      <c r="C87" s="1">
        <f t="shared" si="1"/>
        <v>9.69191</v>
      </c>
      <c r="D87" s="1">
        <f t="shared" si="4"/>
        <v>0.00042</v>
      </c>
      <c r="E87" s="48">
        <f t="shared" si="2"/>
        <v>5.87</v>
      </c>
      <c r="F87" s="1">
        <f t="shared" si="5"/>
        <v>0.00829</v>
      </c>
    </row>
    <row r="88">
      <c r="A88" s="1">
        <f t="shared" si="3"/>
        <v>85</v>
      </c>
      <c r="B88" s="1">
        <v>2103.0</v>
      </c>
      <c r="C88" s="1">
        <f t="shared" si="1"/>
        <v>9.69191</v>
      </c>
      <c r="D88" s="1">
        <f t="shared" si="4"/>
        <v>0.00038</v>
      </c>
      <c r="E88" s="48">
        <f t="shared" si="2"/>
        <v>5.87</v>
      </c>
      <c r="F88" s="1">
        <f t="shared" si="5"/>
        <v>0.00783</v>
      </c>
    </row>
    <row r="89">
      <c r="A89" s="1">
        <f t="shared" si="3"/>
        <v>86</v>
      </c>
      <c r="B89" s="1">
        <v>2104.0</v>
      </c>
      <c r="C89" s="1">
        <f t="shared" si="1"/>
        <v>9.69191</v>
      </c>
      <c r="D89" s="1">
        <f t="shared" si="4"/>
        <v>0.00035</v>
      </c>
      <c r="E89" s="48">
        <f t="shared" si="2"/>
        <v>5.87</v>
      </c>
      <c r="F89" s="1">
        <f t="shared" si="5"/>
        <v>0.0074</v>
      </c>
    </row>
    <row r="90">
      <c r="A90" s="1">
        <f t="shared" si="3"/>
        <v>87</v>
      </c>
      <c r="B90" s="1">
        <v>2105.0</v>
      </c>
      <c r="C90" s="1">
        <f t="shared" si="1"/>
        <v>9.69191</v>
      </c>
      <c r="D90" s="1">
        <f t="shared" si="4"/>
        <v>0.00032</v>
      </c>
      <c r="E90" s="48">
        <f t="shared" si="2"/>
        <v>5.87</v>
      </c>
      <c r="F90" s="1">
        <f t="shared" si="5"/>
        <v>0.00699</v>
      </c>
    </row>
    <row r="91">
      <c r="A91" s="1">
        <f t="shared" si="3"/>
        <v>88</v>
      </c>
      <c r="B91" s="1">
        <v>2106.0</v>
      </c>
      <c r="C91" s="1">
        <f t="shared" si="1"/>
        <v>9.69191</v>
      </c>
      <c r="D91" s="1">
        <f t="shared" si="4"/>
        <v>0.00029</v>
      </c>
      <c r="E91" s="48">
        <f t="shared" si="2"/>
        <v>5.87</v>
      </c>
      <c r="F91" s="1">
        <f t="shared" si="5"/>
        <v>0.0066</v>
      </c>
    </row>
    <row r="92">
      <c r="A92" s="1">
        <f t="shared" si="3"/>
        <v>89</v>
      </c>
      <c r="B92" s="1">
        <v>2107.0</v>
      </c>
      <c r="C92" s="1">
        <f t="shared" si="1"/>
        <v>9.69191</v>
      </c>
      <c r="D92" s="1">
        <f t="shared" si="4"/>
        <v>0.00026</v>
      </c>
      <c r="E92" s="48">
        <f t="shared" si="2"/>
        <v>5.87</v>
      </c>
      <c r="F92" s="1">
        <f t="shared" si="5"/>
        <v>0.00623</v>
      </c>
    </row>
    <row r="93">
      <c r="A93" s="1">
        <f t="shared" si="3"/>
        <v>90</v>
      </c>
      <c r="B93" s="1">
        <v>2108.0</v>
      </c>
      <c r="C93" s="1">
        <f t="shared" si="1"/>
        <v>9.69191</v>
      </c>
      <c r="D93" s="1">
        <f t="shared" si="4"/>
        <v>0.00024</v>
      </c>
      <c r="E93" s="48">
        <f t="shared" si="2"/>
        <v>5.87</v>
      </c>
      <c r="F93" s="1">
        <f t="shared" si="5"/>
        <v>0.00588</v>
      </c>
    </row>
    <row r="94">
      <c r="A94" s="1">
        <f t="shared" si="3"/>
        <v>91</v>
      </c>
      <c r="B94" s="1">
        <v>2109.0</v>
      </c>
      <c r="C94" s="1">
        <f t="shared" si="1"/>
        <v>9.69191</v>
      </c>
      <c r="D94" s="1">
        <f t="shared" si="4"/>
        <v>0.00022</v>
      </c>
      <c r="E94" s="48">
        <f t="shared" si="2"/>
        <v>5.87</v>
      </c>
      <c r="F94" s="1">
        <f t="shared" si="5"/>
        <v>0.00555</v>
      </c>
    </row>
    <row r="95">
      <c r="A95" s="1">
        <f t="shared" si="3"/>
        <v>92</v>
      </c>
      <c r="B95" s="1">
        <v>2110.0</v>
      </c>
      <c r="C95" s="1">
        <f t="shared" si="1"/>
        <v>9.69191</v>
      </c>
      <c r="D95" s="1">
        <f t="shared" si="4"/>
        <v>0.0002</v>
      </c>
      <c r="E95" s="48">
        <f t="shared" si="2"/>
        <v>5.87</v>
      </c>
      <c r="F95" s="1">
        <f t="shared" si="5"/>
        <v>0.00524</v>
      </c>
    </row>
    <row r="96">
      <c r="A96" s="1">
        <f t="shared" si="3"/>
        <v>93</v>
      </c>
      <c r="B96" s="1">
        <v>2111.0</v>
      </c>
      <c r="C96" s="1">
        <f t="shared" si="1"/>
        <v>9.69191</v>
      </c>
      <c r="D96" s="1">
        <f t="shared" si="4"/>
        <v>0.00018</v>
      </c>
      <c r="E96" s="48">
        <f t="shared" si="2"/>
        <v>5.87</v>
      </c>
      <c r="F96" s="1">
        <f t="shared" si="5"/>
        <v>0.00495</v>
      </c>
    </row>
    <row r="97">
      <c r="A97" s="1">
        <f t="shared" si="3"/>
        <v>94</v>
      </c>
      <c r="B97" s="1">
        <v>2112.0</v>
      </c>
      <c r="C97" s="1">
        <f t="shared" si="1"/>
        <v>9.69191</v>
      </c>
      <c r="D97" s="1">
        <f t="shared" si="4"/>
        <v>0.00016</v>
      </c>
      <c r="E97" s="48">
        <f t="shared" si="2"/>
        <v>5.87</v>
      </c>
      <c r="F97" s="1">
        <f t="shared" si="5"/>
        <v>0.00468</v>
      </c>
    </row>
    <row r="98">
      <c r="A98" s="1">
        <f t="shared" si="3"/>
        <v>95</v>
      </c>
      <c r="B98" s="1">
        <v>2113.0</v>
      </c>
      <c r="C98" s="1">
        <f t="shared" si="1"/>
        <v>9.69191</v>
      </c>
      <c r="D98" s="1">
        <f t="shared" si="4"/>
        <v>0.00015</v>
      </c>
      <c r="E98" s="48">
        <f t="shared" si="2"/>
        <v>5.87</v>
      </c>
      <c r="F98" s="1">
        <f t="shared" si="5"/>
        <v>0.00442</v>
      </c>
    </row>
    <row r="99">
      <c r="A99" s="1">
        <f t="shared" si="3"/>
        <v>96</v>
      </c>
      <c r="B99" s="1">
        <v>2114.0</v>
      </c>
      <c r="C99" s="1">
        <f t="shared" si="1"/>
        <v>9.69191</v>
      </c>
      <c r="D99" s="1">
        <f t="shared" si="4"/>
        <v>0.00014</v>
      </c>
      <c r="E99" s="48">
        <f t="shared" si="2"/>
        <v>5.87</v>
      </c>
      <c r="F99" s="1">
        <f t="shared" si="5"/>
        <v>0.00417</v>
      </c>
    </row>
    <row r="100">
      <c r="A100" s="1">
        <f t="shared" si="3"/>
        <v>97</v>
      </c>
      <c r="B100" s="1">
        <v>2115.0</v>
      </c>
      <c r="C100" s="1">
        <f t="shared" si="1"/>
        <v>9.69191</v>
      </c>
      <c r="D100" s="1">
        <f t="shared" si="4"/>
        <v>0.00013</v>
      </c>
      <c r="E100" s="48">
        <f t="shared" si="2"/>
        <v>5.87</v>
      </c>
      <c r="F100" s="1">
        <f t="shared" si="5"/>
        <v>0.00394</v>
      </c>
    </row>
    <row r="101">
      <c r="A101" s="1">
        <f t="shared" si="3"/>
        <v>98</v>
      </c>
      <c r="B101" s="1">
        <v>2116.0</v>
      </c>
      <c r="C101" s="1">
        <f t="shared" si="1"/>
        <v>9.69191</v>
      </c>
      <c r="D101" s="1">
        <f t="shared" si="4"/>
        <v>0.00012</v>
      </c>
      <c r="E101" s="48">
        <f t="shared" si="2"/>
        <v>5.87</v>
      </c>
      <c r="F101" s="1">
        <f t="shared" si="5"/>
        <v>0.00372</v>
      </c>
    </row>
    <row r="102">
      <c r="A102" s="1">
        <f t="shared" si="3"/>
        <v>99</v>
      </c>
      <c r="B102" s="1">
        <v>2117.0</v>
      </c>
      <c r="C102" s="1">
        <f t="shared" si="1"/>
        <v>9.69191</v>
      </c>
      <c r="D102" s="1">
        <f t="shared" si="4"/>
        <v>0.00011</v>
      </c>
      <c r="E102" s="48">
        <f t="shared" si="2"/>
        <v>5.87</v>
      </c>
      <c r="F102" s="1">
        <f t="shared" si="5"/>
        <v>0.00351</v>
      </c>
    </row>
    <row r="103">
      <c r="A103" s="1">
        <f t="shared" si="3"/>
        <v>100</v>
      </c>
      <c r="B103" s="1">
        <v>2118.0</v>
      </c>
      <c r="C103" s="1">
        <f t="shared" si="1"/>
        <v>9.69191</v>
      </c>
      <c r="D103" s="1">
        <f t="shared" si="4"/>
        <v>0.0001</v>
      </c>
      <c r="E103" s="48">
        <f t="shared" si="2"/>
        <v>5.87</v>
      </c>
      <c r="F103" s="1">
        <f t="shared" si="5"/>
        <v>0.00332</v>
      </c>
    </row>
    <row r="104">
      <c r="A104" s="1">
        <f t="shared" si="3"/>
        <v>101</v>
      </c>
      <c r="B104" s="1">
        <v>2119.0</v>
      </c>
      <c r="C104" s="1">
        <f t="shared" si="1"/>
        <v>9.69191</v>
      </c>
      <c r="D104" s="1">
        <f t="shared" si="4"/>
        <v>0.00009</v>
      </c>
      <c r="E104" s="48">
        <f t="shared" si="2"/>
        <v>5.87</v>
      </c>
      <c r="F104" s="1">
        <f t="shared" si="5"/>
        <v>0.00314</v>
      </c>
    </row>
    <row r="105">
      <c r="A105" s="1">
        <f t="shared" si="3"/>
        <v>102</v>
      </c>
      <c r="B105" s="1">
        <v>2120.0</v>
      </c>
      <c r="C105" s="1">
        <f t="shared" si="1"/>
        <v>9.69191</v>
      </c>
      <c r="D105" s="1">
        <f t="shared" si="4"/>
        <v>0.00008</v>
      </c>
      <c r="E105" s="48">
        <f t="shared" si="2"/>
        <v>5.87</v>
      </c>
      <c r="F105" s="1">
        <f t="shared" si="5"/>
        <v>0.00297</v>
      </c>
    </row>
    <row r="106">
      <c r="A106" s="1">
        <f t="shared" si="3"/>
        <v>103</v>
      </c>
      <c r="B106" s="1">
        <v>2121.0</v>
      </c>
      <c r="C106" s="1">
        <f t="shared" si="1"/>
        <v>9.69191</v>
      </c>
      <c r="D106" s="1">
        <f t="shared" si="4"/>
        <v>0.00007</v>
      </c>
      <c r="E106" s="48">
        <f t="shared" si="2"/>
        <v>5.87</v>
      </c>
      <c r="F106" s="1">
        <f t="shared" si="5"/>
        <v>0.00281</v>
      </c>
    </row>
    <row r="107">
      <c r="A107" s="1">
        <f t="shared" si="3"/>
        <v>104</v>
      </c>
      <c r="B107" s="1">
        <v>2122.0</v>
      </c>
      <c r="C107" s="1">
        <f t="shared" si="1"/>
        <v>9.69191</v>
      </c>
      <c r="D107" s="1">
        <f t="shared" si="4"/>
        <v>0.00006</v>
      </c>
      <c r="E107" s="48">
        <f t="shared" si="2"/>
        <v>5.87</v>
      </c>
      <c r="F107" s="1">
        <f t="shared" si="5"/>
        <v>0.00265</v>
      </c>
    </row>
    <row r="108">
      <c r="A108" s="1">
        <f t="shared" si="3"/>
        <v>105</v>
      </c>
      <c r="B108" s="1">
        <v>2123.0</v>
      </c>
      <c r="C108" s="1">
        <f t="shared" si="1"/>
        <v>9.69191</v>
      </c>
      <c r="D108" s="1">
        <f t="shared" si="4"/>
        <v>0.00005</v>
      </c>
      <c r="E108" s="48">
        <f t="shared" si="2"/>
        <v>5.87</v>
      </c>
      <c r="F108" s="1">
        <f t="shared" si="5"/>
        <v>0.0025</v>
      </c>
    </row>
    <row r="109">
      <c r="A109" s="1">
        <f t="shared" si="3"/>
        <v>106</v>
      </c>
      <c r="B109" s="1">
        <v>2124.0</v>
      </c>
      <c r="C109" s="1">
        <f t="shared" si="1"/>
        <v>9.69191</v>
      </c>
      <c r="D109" s="1">
        <f t="shared" si="4"/>
        <v>0.00005</v>
      </c>
      <c r="E109" s="48">
        <f t="shared" si="2"/>
        <v>5.87</v>
      </c>
      <c r="F109" s="1">
        <f t="shared" si="5"/>
        <v>0.00236</v>
      </c>
    </row>
    <row r="110">
      <c r="A110" s="1">
        <f t="shared" si="3"/>
        <v>107</v>
      </c>
      <c r="B110" s="1">
        <v>2125.0</v>
      </c>
      <c r="C110" s="1">
        <f t="shared" si="1"/>
        <v>9.69191</v>
      </c>
      <c r="D110" s="1">
        <f t="shared" si="4"/>
        <v>0.00005</v>
      </c>
      <c r="E110" s="48">
        <f t="shared" si="2"/>
        <v>5.87</v>
      </c>
      <c r="F110" s="1">
        <f t="shared" si="5"/>
        <v>0.00223</v>
      </c>
    </row>
    <row r="111">
      <c r="A111" s="1">
        <f t="shared" si="3"/>
        <v>108</v>
      </c>
      <c r="B111" s="1">
        <v>2126.0</v>
      </c>
      <c r="C111" s="1">
        <f t="shared" si="1"/>
        <v>9.69191</v>
      </c>
      <c r="D111" s="1">
        <f t="shared" si="4"/>
        <v>0.00005</v>
      </c>
      <c r="E111" s="48">
        <f t="shared" si="2"/>
        <v>5.87</v>
      </c>
      <c r="F111" s="1">
        <f t="shared" si="5"/>
        <v>0.00211</v>
      </c>
    </row>
    <row r="112">
      <c r="A112" s="1">
        <f t="shared" si="3"/>
        <v>109</v>
      </c>
      <c r="B112" s="1">
        <v>2127.0</v>
      </c>
      <c r="C112" s="1">
        <f t="shared" si="1"/>
        <v>9.69191</v>
      </c>
      <c r="D112" s="1">
        <f t="shared" si="4"/>
        <v>0.00005</v>
      </c>
      <c r="E112" s="48">
        <f t="shared" si="2"/>
        <v>5.87</v>
      </c>
      <c r="F112" s="1">
        <f t="shared" si="5"/>
        <v>0.00199</v>
      </c>
    </row>
    <row r="113">
      <c r="A113" s="1">
        <f t="shared" si="3"/>
        <v>110</v>
      </c>
      <c r="B113" s="1">
        <v>2128.0</v>
      </c>
      <c r="C113" s="1">
        <f t="shared" si="1"/>
        <v>9.69191</v>
      </c>
      <c r="D113" s="1">
        <f t="shared" si="4"/>
        <v>0.00005</v>
      </c>
      <c r="E113" s="48">
        <f t="shared" si="2"/>
        <v>5.87</v>
      </c>
      <c r="F113" s="1">
        <f t="shared" si="5"/>
        <v>0.00188</v>
      </c>
    </row>
    <row r="114">
      <c r="A114" s="1">
        <f t="shared" si="3"/>
        <v>111</v>
      </c>
      <c r="B114" s="1">
        <v>2129.0</v>
      </c>
      <c r="C114" s="1">
        <f t="shared" si="1"/>
        <v>9.69191</v>
      </c>
      <c r="D114" s="1">
        <f t="shared" si="4"/>
        <v>0.00005</v>
      </c>
      <c r="E114" s="48">
        <f t="shared" si="2"/>
        <v>5.87</v>
      </c>
      <c r="F114" s="1">
        <f t="shared" si="5"/>
        <v>0.00178</v>
      </c>
    </row>
    <row r="115">
      <c r="A115" s="1">
        <f t="shared" si="3"/>
        <v>112</v>
      </c>
      <c r="B115" s="1">
        <v>2130.0</v>
      </c>
      <c r="C115" s="1">
        <f t="shared" si="1"/>
        <v>9.69191</v>
      </c>
      <c r="D115" s="1">
        <f t="shared" si="4"/>
        <v>0.00005</v>
      </c>
      <c r="E115" s="48">
        <f t="shared" si="2"/>
        <v>5.87</v>
      </c>
      <c r="F115" s="1">
        <f t="shared" si="5"/>
        <v>0.00168</v>
      </c>
    </row>
    <row r="116">
      <c r="A116" s="1">
        <f t="shared" si="3"/>
        <v>113</v>
      </c>
      <c r="B116" s="1">
        <v>2131.0</v>
      </c>
      <c r="C116" s="1">
        <f t="shared" si="1"/>
        <v>9.69191</v>
      </c>
      <c r="D116" s="1">
        <f t="shared" si="4"/>
        <v>0.00005</v>
      </c>
      <c r="E116" s="48">
        <f t="shared" si="2"/>
        <v>5.87</v>
      </c>
      <c r="F116" s="1">
        <f t="shared" si="5"/>
        <v>0.00159</v>
      </c>
    </row>
    <row r="117">
      <c r="A117" s="1">
        <f t="shared" si="3"/>
        <v>114</v>
      </c>
      <c r="B117" s="1">
        <v>2132.0</v>
      </c>
      <c r="C117" s="1">
        <f t="shared" si="1"/>
        <v>9.69191</v>
      </c>
      <c r="D117" s="1">
        <f t="shared" si="4"/>
        <v>0.00005</v>
      </c>
      <c r="E117" s="48">
        <f t="shared" si="2"/>
        <v>5.87</v>
      </c>
      <c r="F117" s="1">
        <f t="shared" si="5"/>
        <v>0.0015</v>
      </c>
    </row>
    <row r="118">
      <c r="A118" s="1">
        <f t="shared" si="3"/>
        <v>115</v>
      </c>
      <c r="B118" s="1">
        <v>2133.0</v>
      </c>
      <c r="C118" s="1">
        <f t="shared" si="1"/>
        <v>9.69191</v>
      </c>
      <c r="D118" s="1">
        <f t="shared" si="4"/>
        <v>0.00005</v>
      </c>
      <c r="E118" s="48">
        <f t="shared" si="2"/>
        <v>5.87</v>
      </c>
      <c r="F118" s="1">
        <f t="shared" si="5"/>
        <v>0.00142</v>
      </c>
    </row>
    <row r="119">
      <c r="A119" s="1">
        <f t="shared" si="3"/>
        <v>116</v>
      </c>
      <c r="B119" s="1">
        <v>2134.0</v>
      </c>
      <c r="C119" s="1">
        <f t="shared" si="1"/>
        <v>9.69191</v>
      </c>
      <c r="D119" s="1">
        <f t="shared" si="4"/>
        <v>0.00005</v>
      </c>
      <c r="E119" s="48">
        <f t="shared" si="2"/>
        <v>5.87</v>
      </c>
      <c r="F119" s="1">
        <f t="shared" si="5"/>
        <v>0.00134</v>
      </c>
    </row>
    <row r="120">
      <c r="A120" s="1">
        <f t="shared" si="3"/>
        <v>117</v>
      </c>
      <c r="B120" s="1">
        <v>2135.0</v>
      </c>
      <c r="C120" s="1">
        <f t="shared" si="1"/>
        <v>9.69191</v>
      </c>
      <c r="D120" s="1">
        <f t="shared" si="4"/>
        <v>0.00005</v>
      </c>
      <c r="E120" s="48">
        <f t="shared" si="2"/>
        <v>5.87</v>
      </c>
      <c r="F120" s="1">
        <f t="shared" si="5"/>
        <v>0.00127</v>
      </c>
    </row>
    <row r="121">
      <c r="A121" s="1">
        <f t="shared" si="3"/>
        <v>118</v>
      </c>
      <c r="B121" s="1">
        <v>2136.0</v>
      </c>
      <c r="C121" s="1">
        <f t="shared" si="1"/>
        <v>9.69191</v>
      </c>
      <c r="D121" s="1">
        <f t="shared" si="4"/>
        <v>0.00005</v>
      </c>
      <c r="E121" s="48">
        <f t="shared" si="2"/>
        <v>5.87</v>
      </c>
      <c r="F121" s="1">
        <f t="shared" si="5"/>
        <v>0.0012</v>
      </c>
    </row>
    <row r="122">
      <c r="A122" s="1">
        <f t="shared" si="3"/>
        <v>119</v>
      </c>
      <c r="B122" s="1">
        <v>2137.0</v>
      </c>
      <c r="C122" s="1">
        <f t="shared" si="1"/>
        <v>9.69191</v>
      </c>
      <c r="D122" s="1">
        <f t="shared" si="4"/>
        <v>0.00005</v>
      </c>
      <c r="E122" s="48">
        <f t="shared" si="2"/>
        <v>5.87</v>
      </c>
      <c r="F122" s="1">
        <f t="shared" si="5"/>
        <v>0.00113</v>
      </c>
    </row>
    <row r="123">
      <c r="A123" s="1">
        <f t="shared" si="3"/>
        <v>120</v>
      </c>
      <c r="B123" s="1">
        <v>2138.0</v>
      </c>
      <c r="C123" s="1">
        <f t="shared" si="1"/>
        <v>9.69191</v>
      </c>
      <c r="D123" s="1">
        <f t="shared" si="4"/>
        <v>0.00005</v>
      </c>
      <c r="E123" s="48">
        <f t="shared" si="2"/>
        <v>5.87</v>
      </c>
      <c r="F123" s="1">
        <f t="shared" si="5"/>
        <v>0.00107</v>
      </c>
    </row>
    <row r="124">
      <c r="A124" s="1">
        <f t="shared" si="3"/>
        <v>121</v>
      </c>
      <c r="B124" s="1">
        <v>2139.0</v>
      </c>
      <c r="C124" s="1">
        <f t="shared" si="1"/>
        <v>9.69191</v>
      </c>
      <c r="D124" s="1">
        <f t="shared" si="4"/>
        <v>0.00005</v>
      </c>
      <c r="E124" s="48">
        <f t="shared" si="2"/>
        <v>5.87</v>
      </c>
      <c r="F124" s="1">
        <f t="shared" si="5"/>
        <v>0.00101</v>
      </c>
    </row>
    <row r="125">
      <c r="A125" s="1">
        <f t="shared" si="3"/>
        <v>122</v>
      </c>
      <c r="B125" s="1">
        <v>2140.0</v>
      </c>
      <c r="C125" s="1">
        <f t="shared" si="1"/>
        <v>9.69191</v>
      </c>
      <c r="D125" s="1">
        <f t="shared" si="4"/>
        <v>0.00005</v>
      </c>
      <c r="E125" s="48">
        <f t="shared" si="2"/>
        <v>5.87</v>
      </c>
      <c r="F125" s="1">
        <f t="shared" si="5"/>
        <v>0.00095</v>
      </c>
    </row>
    <row r="126">
      <c r="A126" s="1">
        <f t="shared" si="3"/>
        <v>123</v>
      </c>
      <c r="B126" s="1">
        <v>2141.0</v>
      </c>
      <c r="C126" s="1">
        <f t="shared" si="1"/>
        <v>9.69191</v>
      </c>
      <c r="D126" s="1">
        <f t="shared" si="4"/>
        <v>0.00005</v>
      </c>
      <c r="E126" s="48">
        <f t="shared" si="2"/>
        <v>5.87</v>
      </c>
      <c r="F126" s="1">
        <f t="shared" si="5"/>
        <v>0.0009</v>
      </c>
    </row>
    <row r="127">
      <c r="A127" s="1">
        <f t="shared" si="3"/>
        <v>124</v>
      </c>
      <c r="B127" s="1">
        <v>2142.0</v>
      </c>
      <c r="C127" s="1">
        <f t="shared" si="1"/>
        <v>9.69191</v>
      </c>
      <c r="D127" s="1">
        <f t="shared" si="4"/>
        <v>0.00005</v>
      </c>
      <c r="E127" s="48">
        <f t="shared" si="2"/>
        <v>5.87</v>
      </c>
      <c r="F127" s="1">
        <f t="shared" si="5"/>
        <v>0.00085</v>
      </c>
    </row>
    <row r="128">
      <c r="A128" s="1">
        <f t="shared" si="3"/>
        <v>125</v>
      </c>
      <c r="B128" s="1">
        <v>2143.0</v>
      </c>
      <c r="C128" s="1">
        <f t="shared" si="1"/>
        <v>9.69191</v>
      </c>
      <c r="D128" s="1">
        <f t="shared" si="4"/>
        <v>0.00005</v>
      </c>
      <c r="E128" s="48">
        <f t="shared" si="2"/>
        <v>5.87</v>
      </c>
      <c r="F128" s="1">
        <f t="shared" si="5"/>
        <v>0.0008</v>
      </c>
    </row>
    <row r="129">
      <c r="A129" s="1">
        <f t="shared" si="3"/>
        <v>126</v>
      </c>
      <c r="B129" s="1">
        <v>2144.0</v>
      </c>
      <c r="C129" s="1">
        <f t="shared" si="1"/>
        <v>9.69191</v>
      </c>
      <c r="D129" s="1">
        <f t="shared" si="4"/>
        <v>0.00005</v>
      </c>
      <c r="E129" s="48">
        <f t="shared" si="2"/>
        <v>5.87</v>
      </c>
      <c r="F129" s="1">
        <f t="shared" si="5"/>
        <v>0.00076</v>
      </c>
    </row>
    <row r="130">
      <c r="A130" s="1">
        <f t="shared" si="3"/>
        <v>127</v>
      </c>
      <c r="B130" s="1">
        <v>2145.0</v>
      </c>
      <c r="C130" s="1">
        <f t="shared" si="1"/>
        <v>9.69191</v>
      </c>
      <c r="D130" s="1">
        <f t="shared" si="4"/>
        <v>0.00005</v>
      </c>
      <c r="E130" s="48">
        <f t="shared" si="2"/>
        <v>5.87</v>
      </c>
      <c r="F130" s="1">
        <f t="shared" si="5"/>
        <v>0.00072</v>
      </c>
    </row>
    <row r="131">
      <c r="A131" s="1">
        <f t="shared" si="3"/>
        <v>128</v>
      </c>
      <c r="B131" s="1">
        <v>2146.0</v>
      </c>
      <c r="C131" s="1">
        <f t="shared" si="1"/>
        <v>9.69191</v>
      </c>
      <c r="D131" s="1">
        <f t="shared" si="4"/>
        <v>0.00005</v>
      </c>
      <c r="E131" s="48">
        <f t="shared" si="2"/>
        <v>5.87</v>
      </c>
      <c r="F131" s="1">
        <f t="shared" si="5"/>
        <v>0.00068</v>
      </c>
    </row>
    <row r="132">
      <c r="A132" s="1">
        <f t="shared" si="3"/>
        <v>129</v>
      </c>
      <c r="B132" s="1">
        <v>2147.0</v>
      </c>
      <c r="C132" s="1">
        <f t="shared" si="1"/>
        <v>9.69191</v>
      </c>
      <c r="D132" s="1">
        <f t="shared" si="4"/>
        <v>0.00005</v>
      </c>
      <c r="E132" s="48">
        <f t="shared" si="2"/>
        <v>5.87</v>
      </c>
      <c r="F132" s="1">
        <f t="shared" si="5"/>
        <v>0.00064</v>
      </c>
    </row>
    <row r="133">
      <c r="A133" s="1">
        <f t="shared" si="3"/>
        <v>130</v>
      </c>
      <c r="B133" s="1">
        <v>2148.0</v>
      </c>
      <c r="C133" s="1">
        <f t="shared" si="1"/>
        <v>9.69191</v>
      </c>
      <c r="D133" s="1">
        <f t="shared" si="4"/>
        <v>0.00005</v>
      </c>
      <c r="E133" s="48">
        <f t="shared" si="2"/>
        <v>5.87</v>
      </c>
      <c r="F133" s="1">
        <f t="shared" si="5"/>
        <v>0.0006</v>
      </c>
    </row>
    <row r="134">
      <c r="A134" s="1">
        <f t="shared" si="3"/>
        <v>131</v>
      </c>
      <c r="B134" s="1">
        <v>2149.0</v>
      </c>
      <c r="C134" s="1">
        <f t="shared" si="1"/>
        <v>9.69191</v>
      </c>
      <c r="D134" s="1">
        <f t="shared" si="4"/>
        <v>0.00005</v>
      </c>
      <c r="E134" s="48">
        <f t="shared" si="2"/>
        <v>5.87</v>
      </c>
      <c r="F134" s="1">
        <f t="shared" si="5"/>
        <v>0.00057</v>
      </c>
    </row>
    <row r="135">
      <c r="A135" s="1">
        <f t="shared" si="3"/>
        <v>132</v>
      </c>
      <c r="B135" s="1">
        <v>2150.0</v>
      </c>
      <c r="C135" s="1">
        <f t="shared" si="1"/>
        <v>9.69191</v>
      </c>
      <c r="D135" s="1">
        <f t="shared" si="4"/>
        <v>0.00005</v>
      </c>
      <c r="E135" s="48">
        <f t="shared" si="2"/>
        <v>5.87</v>
      </c>
      <c r="F135" s="1">
        <f t="shared" si="5"/>
        <v>0.00054</v>
      </c>
    </row>
    <row r="136">
      <c r="A136" s="1">
        <f t="shared" si="3"/>
        <v>133</v>
      </c>
      <c r="B136" s="1">
        <v>2151.0</v>
      </c>
      <c r="C136" s="1">
        <f t="shared" si="1"/>
        <v>9.69191</v>
      </c>
      <c r="D136" s="1">
        <f t="shared" si="4"/>
        <v>0.00005</v>
      </c>
      <c r="E136" s="48">
        <f t="shared" si="2"/>
        <v>5.87</v>
      </c>
      <c r="F136" s="1">
        <f t="shared" si="5"/>
        <v>0.00051</v>
      </c>
    </row>
    <row r="137">
      <c r="A137" s="1">
        <f t="shared" si="3"/>
        <v>134</v>
      </c>
      <c r="B137" s="1">
        <v>2152.0</v>
      </c>
      <c r="C137" s="1">
        <f t="shared" si="1"/>
        <v>9.69191</v>
      </c>
      <c r="D137" s="1">
        <f t="shared" si="4"/>
        <v>0.00005</v>
      </c>
      <c r="E137" s="48">
        <f t="shared" si="2"/>
        <v>5.87</v>
      </c>
      <c r="F137" s="1">
        <f t="shared" si="5"/>
        <v>0.00048</v>
      </c>
    </row>
    <row r="138">
      <c r="A138" s="1">
        <f t="shared" si="3"/>
        <v>135</v>
      </c>
      <c r="B138" s="1">
        <v>2153.0</v>
      </c>
      <c r="C138" s="1">
        <f t="shared" si="1"/>
        <v>9.69191</v>
      </c>
      <c r="D138" s="1">
        <f t="shared" si="4"/>
        <v>0.00005</v>
      </c>
      <c r="E138" s="48">
        <f t="shared" si="2"/>
        <v>5.87</v>
      </c>
      <c r="F138" s="1">
        <f t="shared" si="5"/>
        <v>0.00045</v>
      </c>
    </row>
    <row r="139">
      <c r="A139" s="1">
        <f t="shared" si="3"/>
        <v>136</v>
      </c>
      <c r="B139" s="1">
        <v>2154.0</v>
      </c>
      <c r="C139" s="1">
        <f t="shared" si="1"/>
        <v>9.69191</v>
      </c>
      <c r="D139" s="1">
        <f t="shared" si="4"/>
        <v>0.00005</v>
      </c>
      <c r="E139" s="48">
        <f t="shared" si="2"/>
        <v>5.87</v>
      </c>
      <c r="F139" s="1">
        <f t="shared" si="5"/>
        <v>0.00043</v>
      </c>
    </row>
    <row r="140">
      <c r="A140" s="1">
        <f t="shared" si="3"/>
        <v>137</v>
      </c>
      <c r="B140" s="1">
        <v>2155.0</v>
      </c>
      <c r="C140" s="1">
        <f t="shared" si="1"/>
        <v>9.69191</v>
      </c>
      <c r="D140" s="1">
        <f t="shared" si="4"/>
        <v>0.00005</v>
      </c>
      <c r="E140" s="48">
        <f t="shared" si="2"/>
        <v>5.87</v>
      </c>
      <c r="F140" s="1">
        <f t="shared" si="5"/>
        <v>0.00041</v>
      </c>
    </row>
    <row r="141">
      <c r="A141" s="1">
        <f t="shared" si="3"/>
        <v>138</v>
      </c>
      <c r="B141" s="1">
        <v>2156.0</v>
      </c>
      <c r="C141" s="1">
        <f t="shared" si="1"/>
        <v>9.69191</v>
      </c>
      <c r="D141" s="1">
        <f t="shared" si="4"/>
        <v>0.00005</v>
      </c>
      <c r="E141" s="48">
        <f t="shared" si="2"/>
        <v>5.87</v>
      </c>
      <c r="F141" s="1">
        <f t="shared" si="5"/>
        <v>0.00039</v>
      </c>
    </row>
    <row r="142">
      <c r="A142" s="1">
        <f t="shared" si="3"/>
        <v>139</v>
      </c>
      <c r="B142" s="1">
        <v>2157.0</v>
      </c>
      <c r="C142" s="1">
        <f t="shared" si="1"/>
        <v>9.69191</v>
      </c>
      <c r="D142" s="1">
        <f t="shared" si="4"/>
        <v>0.00005</v>
      </c>
      <c r="E142" s="48">
        <f t="shared" si="2"/>
        <v>5.87</v>
      </c>
      <c r="F142" s="1">
        <f t="shared" si="5"/>
        <v>0.00037</v>
      </c>
    </row>
    <row r="143">
      <c r="A143" s="1">
        <f t="shared" si="3"/>
        <v>140</v>
      </c>
      <c r="B143" s="1">
        <v>2158.0</v>
      </c>
      <c r="C143" s="1">
        <f t="shared" si="1"/>
        <v>9.69191</v>
      </c>
      <c r="D143" s="1">
        <f t="shared" si="4"/>
        <v>0.00005</v>
      </c>
      <c r="E143" s="48">
        <f t="shared" si="2"/>
        <v>5.87</v>
      </c>
      <c r="F143" s="1">
        <f t="shared" si="5"/>
        <v>0.00035</v>
      </c>
    </row>
    <row r="144">
      <c r="A144" s="1">
        <f t="shared" si="3"/>
        <v>141</v>
      </c>
      <c r="B144" s="1">
        <v>2159.0</v>
      </c>
      <c r="C144" s="1">
        <f t="shared" si="1"/>
        <v>9.69191</v>
      </c>
      <c r="D144" s="1">
        <f t="shared" si="4"/>
        <v>0.00005</v>
      </c>
      <c r="E144" s="48">
        <f t="shared" si="2"/>
        <v>5.87</v>
      </c>
      <c r="F144" s="1">
        <f t="shared" si="5"/>
        <v>0.00033</v>
      </c>
    </row>
    <row r="145">
      <c r="A145" s="1">
        <f t="shared" si="3"/>
        <v>142</v>
      </c>
      <c r="B145" s="1">
        <v>2160.0</v>
      </c>
      <c r="C145" s="1">
        <f t="shared" si="1"/>
        <v>9.69191</v>
      </c>
      <c r="D145" s="1">
        <f t="shared" si="4"/>
        <v>0.00005</v>
      </c>
      <c r="E145" s="48">
        <f t="shared" si="2"/>
        <v>5.87</v>
      </c>
      <c r="F145" s="1">
        <f t="shared" si="5"/>
        <v>0.00031</v>
      </c>
    </row>
    <row r="146">
      <c r="A146" s="1">
        <f t="shared" si="3"/>
        <v>143</v>
      </c>
      <c r="B146" s="1">
        <v>2161.0</v>
      </c>
      <c r="C146" s="1">
        <f t="shared" si="1"/>
        <v>9.69191</v>
      </c>
      <c r="D146" s="1">
        <f t="shared" si="4"/>
        <v>0.00005</v>
      </c>
      <c r="E146" s="48">
        <f t="shared" si="2"/>
        <v>5.87</v>
      </c>
      <c r="F146" s="1">
        <f t="shared" si="5"/>
        <v>0.00029</v>
      </c>
    </row>
    <row r="147">
      <c r="A147" s="1">
        <f t="shared" si="3"/>
        <v>144</v>
      </c>
      <c r="B147" s="1">
        <v>2162.0</v>
      </c>
      <c r="C147" s="1">
        <f t="shared" si="1"/>
        <v>9.69191</v>
      </c>
      <c r="D147" s="1">
        <f t="shared" si="4"/>
        <v>0.00005</v>
      </c>
      <c r="E147" s="48">
        <f t="shared" si="2"/>
        <v>5.87</v>
      </c>
      <c r="F147" s="1">
        <f t="shared" si="5"/>
        <v>0.00027</v>
      </c>
    </row>
    <row r="148">
      <c r="A148" s="1">
        <f t="shared" si="3"/>
        <v>145</v>
      </c>
      <c r="B148" s="1">
        <v>2163.0</v>
      </c>
      <c r="C148" s="1">
        <f t="shared" si="1"/>
        <v>9.69191</v>
      </c>
      <c r="D148" s="1">
        <f t="shared" si="4"/>
        <v>0.00005</v>
      </c>
      <c r="E148" s="48">
        <f t="shared" si="2"/>
        <v>5.87</v>
      </c>
      <c r="F148" s="1">
        <f t="shared" si="5"/>
        <v>0.00026</v>
      </c>
    </row>
    <row r="149">
      <c r="A149" s="1">
        <f t="shared" si="3"/>
        <v>146</v>
      </c>
      <c r="B149" s="1">
        <v>2164.0</v>
      </c>
      <c r="C149" s="1">
        <f t="shared" si="1"/>
        <v>9.69191</v>
      </c>
      <c r="D149" s="1">
        <f t="shared" si="4"/>
        <v>0.00005</v>
      </c>
      <c r="E149" s="48">
        <f t="shared" si="2"/>
        <v>5.87</v>
      </c>
      <c r="F149" s="1">
        <f t="shared" si="5"/>
        <v>0.00025</v>
      </c>
    </row>
    <row r="150">
      <c r="A150" s="1">
        <f t="shared" si="3"/>
        <v>147</v>
      </c>
      <c r="B150" s="1">
        <v>2165.0</v>
      </c>
      <c r="C150" s="1">
        <f t="shared" si="1"/>
        <v>9.69191</v>
      </c>
      <c r="D150" s="1">
        <f t="shared" si="4"/>
        <v>0.00005</v>
      </c>
      <c r="E150" s="48">
        <f t="shared" si="2"/>
        <v>5.87</v>
      </c>
      <c r="F150" s="1">
        <f t="shared" si="5"/>
        <v>0.00024</v>
      </c>
    </row>
    <row r="151">
      <c r="A151" s="1">
        <f t="shared" si="3"/>
        <v>148</v>
      </c>
      <c r="B151" s="1">
        <v>2166.0</v>
      </c>
      <c r="C151" s="1">
        <f t="shared" si="1"/>
        <v>9.69191</v>
      </c>
      <c r="D151" s="1">
        <f t="shared" si="4"/>
        <v>0.00005</v>
      </c>
      <c r="E151" s="48">
        <f t="shared" si="2"/>
        <v>5.87</v>
      </c>
      <c r="F151" s="1">
        <f t="shared" si="5"/>
        <v>0.00023</v>
      </c>
    </row>
    <row r="152">
      <c r="A152" s="1">
        <f t="shared" si="3"/>
        <v>149</v>
      </c>
      <c r="B152" s="1">
        <v>2167.0</v>
      </c>
      <c r="C152" s="1">
        <f t="shared" si="1"/>
        <v>9.69191</v>
      </c>
      <c r="D152" s="1">
        <f t="shared" si="4"/>
        <v>0.00005</v>
      </c>
      <c r="E152" s="48">
        <f t="shared" si="2"/>
        <v>5.87</v>
      </c>
      <c r="F152" s="1">
        <f t="shared" si="5"/>
        <v>0.00022</v>
      </c>
    </row>
    <row r="153">
      <c r="A153" s="1">
        <f t="shared" si="3"/>
        <v>150</v>
      </c>
      <c r="B153" s="1">
        <v>2168.0</v>
      </c>
      <c r="C153" s="1">
        <f t="shared" si="1"/>
        <v>9.69191</v>
      </c>
      <c r="D153" s="1">
        <f t="shared" si="4"/>
        <v>0.00005</v>
      </c>
      <c r="E153" s="48">
        <f t="shared" si="2"/>
        <v>5.87</v>
      </c>
      <c r="F153" s="1">
        <f t="shared" si="5"/>
        <v>0.00021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7.29"/>
    <col customWidth="1" min="2" max="2" width="98.86"/>
    <col customWidth="1" min="3" max="3" width="23.29"/>
    <col customWidth="1" min="4" max="4" width="27.57"/>
    <col customWidth="1" min="5" max="5" width="21.43"/>
  </cols>
  <sheetData>
    <row r="1">
      <c r="A1" s="49" t="s">
        <v>85</v>
      </c>
      <c r="B1" s="49" t="s">
        <v>86</v>
      </c>
      <c r="C1" s="49" t="s">
        <v>87</v>
      </c>
      <c r="D1" s="49" t="s">
        <v>88</v>
      </c>
      <c r="E1" s="50" t="s">
        <v>89</v>
      </c>
    </row>
    <row r="2">
      <c r="A2" s="39"/>
      <c r="B2" s="39" t="s">
        <v>90</v>
      </c>
      <c r="C2" s="51">
        <f>'fatores de desconto'!$C$1*0.01</f>
        <v>0.0969191</v>
      </c>
      <c r="D2" s="52">
        <f>'fatores de desconto'!$E$1*0.01</f>
        <v>0.0587</v>
      </c>
      <c r="E2" s="53">
        <f>IFERROR(ABS(D2)/ABS(C2) - 1,"")</f>
        <v>-0.3943402281</v>
      </c>
    </row>
    <row r="3">
      <c r="E3" s="5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>
      <c r="A4" s="55"/>
      <c r="B4" s="56" t="s">
        <v>91</v>
      </c>
      <c r="C4" s="57">
        <f t="shared" ref="C4:D4" si="1">C5-C12</f>
        <v>38017052.76</v>
      </c>
      <c r="D4" s="57">
        <f t="shared" si="1"/>
        <v>55299726.52</v>
      </c>
      <c r="E4" s="58">
        <f t="shared" ref="E4:E31" si="3">IFERROR(ABS(D4)/ABS(C4) - 1,"")</f>
        <v>0.4546031979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>
      <c r="A5" s="39"/>
      <c r="B5" s="55" t="s">
        <v>92</v>
      </c>
      <c r="C5" s="59">
        <f t="shared" ref="C5:D5" si="2">SUM(C6:C11)</f>
        <v>41710451.32</v>
      </c>
      <c r="D5" s="59">
        <f t="shared" si="2"/>
        <v>60649765</v>
      </c>
      <c r="E5" s="60">
        <f t="shared" si="3"/>
        <v>0.454066381</v>
      </c>
    </row>
    <row r="6">
      <c r="A6" s="61">
        <v>211001.0</v>
      </c>
      <c r="B6" s="39" t="s">
        <v>57</v>
      </c>
      <c r="C6" s="62">
        <f t="array" ref="C6">INDEX(fluxo!$160:$160,MATCH($A6,fluxo!$3:$3,0))</f>
        <v>17535194.78</v>
      </c>
      <c r="D6" s="62">
        <f t="array" ref="D6">INDEX(fluxo!$163:$163,MATCH($A6,fluxo!$3:$3,0))</f>
        <v>25030956.98</v>
      </c>
      <c r="E6" s="53">
        <f t="shared" si="3"/>
        <v>0.4274695717</v>
      </c>
    </row>
    <row r="7">
      <c r="A7" s="61">
        <v>212001.0</v>
      </c>
      <c r="B7" s="39" t="s">
        <v>58</v>
      </c>
      <c r="C7" s="62">
        <f t="array" ref="C7">INDEX(fluxo!$160:$160,MATCH($A7,fluxo!$3:$3,0))</f>
        <v>18623974.61</v>
      </c>
      <c r="D7" s="62">
        <f t="array" ref="D7">INDEX(fluxo!$163:$163,MATCH($A7,fluxo!$3:$3,0))</f>
        <v>27287004.49</v>
      </c>
      <c r="E7" s="53">
        <f t="shared" si="3"/>
        <v>0.4651547301</v>
      </c>
    </row>
    <row r="8">
      <c r="A8" s="61">
        <v>213001.0</v>
      </c>
      <c r="B8" s="39" t="s">
        <v>59</v>
      </c>
      <c r="C8" s="62">
        <f t="array" ref="C8">INDEX(fluxo!$160:$160,MATCH($A8,fluxo!$3:$3,0))</f>
        <v>0</v>
      </c>
      <c r="D8" s="62">
        <f t="array" ref="D8">INDEX(fluxo!$163:$163,MATCH($A8,fluxo!$3:$3,0))</f>
        <v>0</v>
      </c>
      <c r="E8" s="63" t="str">
        <f t="shared" si="3"/>
        <v/>
      </c>
    </row>
    <row r="9">
      <c r="A9" s="61">
        <v>214001.0</v>
      </c>
      <c r="B9" s="39" t="s">
        <v>60</v>
      </c>
      <c r="C9" s="62">
        <f t="array" ref="C9">INDEX(fluxo!$160:$160,MATCH($A9,fluxo!$3:$3,0))</f>
        <v>1007405.584</v>
      </c>
      <c r="D9" s="62">
        <f t="array" ref="D9">INDEX(fluxo!$163:$163,MATCH($A9,fluxo!$3:$3,0))</f>
        <v>1417968.257</v>
      </c>
      <c r="E9" s="53">
        <f t="shared" si="3"/>
        <v>0.4075445673</v>
      </c>
    </row>
    <row r="10">
      <c r="A10" s="61">
        <v>215001.0</v>
      </c>
      <c r="B10" s="39" t="s">
        <v>61</v>
      </c>
      <c r="C10" s="62">
        <f t="array" ref="C10">INDEX(fluxo!$160:$160,MATCH($A10,fluxo!$3:$3,0))</f>
        <v>4543876.35</v>
      </c>
      <c r="D10" s="62">
        <f t="array" ref="D10">INDEX(fluxo!$163:$163,MATCH($A10,fluxo!$3:$3,0))</f>
        <v>6913835.274</v>
      </c>
      <c r="E10" s="53">
        <f t="shared" si="3"/>
        <v>0.5215720548</v>
      </c>
    </row>
    <row r="11">
      <c r="A11" s="61">
        <v>219901.0</v>
      </c>
      <c r="B11" s="39" t="s">
        <v>62</v>
      </c>
      <c r="C11" s="62">
        <f t="array" ref="C11">INDEX(fluxo!$160:$160,MATCH($A11,fluxo!$3:$3,0))</f>
        <v>0</v>
      </c>
      <c r="D11" s="62">
        <f t="array" ref="D11">INDEX(fluxo!$163:$163,MATCH($A11,fluxo!$3:$3,0))</f>
        <v>0</v>
      </c>
      <c r="E11" s="63" t="str">
        <f t="shared" si="3"/>
        <v/>
      </c>
    </row>
    <row r="12">
      <c r="A12" s="64"/>
      <c r="B12" s="55" t="s">
        <v>93</v>
      </c>
      <c r="C12" s="59">
        <f t="shared" ref="C12:D12" si="4">SUM(C13:C15)</f>
        <v>3693398.554</v>
      </c>
      <c r="D12" s="59">
        <f t="shared" si="4"/>
        <v>5350038.473</v>
      </c>
      <c r="E12" s="60">
        <f t="shared" si="3"/>
        <v>0.4485407937</v>
      </c>
    </row>
    <row r="13">
      <c r="A13" s="61">
        <v>111000.0</v>
      </c>
      <c r="B13" s="39" t="s">
        <v>94</v>
      </c>
      <c r="C13" s="62">
        <f t="array" ref="C13">INDEX(fluxo!$160:$160,MATCH($A13,fluxo!$3:$3,0))</f>
        <v>77481.61538</v>
      </c>
      <c r="D13" s="62">
        <f t="array" ref="D13">INDEX(fluxo!$163:$163,MATCH($A13,fluxo!$3:$3,0))</f>
        <v>118242.3261</v>
      </c>
      <c r="E13" s="63">
        <f t="shared" si="3"/>
        <v>0.5260694491</v>
      </c>
    </row>
    <row r="14">
      <c r="A14" s="61">
        <v>112000.0</v>
      </c>
      <c r="B14" s="39" t="s">
        <v>95</v>
      </c>
      <c r="C14" s="62">
        <f t="array" ref="C14">INDEX(fluxo!$160:$160,MATCH($A14,fluxo!$3:$3,0))</f>
        <v>0</v>
      </c>
      <c r="D14" s="62">
        <f t="array" ref="D14">INDEX(fluxo!$163:$163,MATCH($A14,fluxo!$3:$3,0))</f>
        <v>0</v>
      </c>
      <c r="E14" s="63" t="str">
        <f t="shared" si="3"/>
        <v/>
      </c>
    </row>
    <row r="15">
      <c r="A15" s="61">
        <v>119900.0</v>
      </c>
      <c r="B15" s="39" t="s">
        <v>23</v>
      </c>
      <c r="C15" s="62">
        <f t="array" ref="C15">INDEX(fluxo!$160:$160,MATCH($A15,fluxo!$3:$3,0))</f>
        <v>3615916.939</v>
      </c>
      <c r="D15" s="62">
        <f t="array" ref="D15">INDEX(fluxo!$163:$163,MATCH($A15,fluxo!$3:$3,0))</f>
        <v>5231796.147</v>
      </c>
      <c r="E15" s="53">
        <f t="shared" si="3"/>
        <v>0.4468795151</v>
      </c>
    </row>
    <row r="16">
      <c r="A16" s="65"/>
      <c r="B16" s="56" t="s">
        <v>96</v>
      </c>
      <c r="C16" s="57">
        <f t="shared" ref="C16:D16" si="5">C17-C26</f>
        <v>54212203.76</v>
      </c>
      <c r="D16" s="57">
        <f t="shared" si="5"/>
        <v>153212635.6</v>
      </c>
      <c r="E16" s="58">
        <f t="shared" si="3"/>
        <v>1.826165051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>
      <c r="A17" s="65"/>
      <c r="B17" s="55" t="s">
        <v>97</v>
      </c>
      <c r="C17" s="59">
        <f t="shared" ref="C17:D17" si="6">SUM(C18:C25)</f>
        <v>98134177.57</v>
      </c>
      <c r="D17" s="59">
        <f t="shared" si="6"/>
        <v>221614852.3</v>
      </c>
      <c r="E17" s="60">
        <f t="shared" si="3"/>
        <v>1.258284094</v>
      </c>
    </row>
    <row r="18">
      <c r="A18" s="66">
        <v>221000.0</v>
      </c>
      <c r="B18" s="39" t="s">
        <v>64</v>
      </c>
      <c r="C18" s="62">
        <f t="array" ref="C18">INDEX(fluxo!$160:$160,MATCH($A18,fluxo!$3:$3,0))</f>
        <v>24786859.07</v>
      </c>
      <c r="D18" s="62">
        <f t="array" ref="D18">INDEX(fluxo!$163:$163,MATCH($A18,fluxo!$3:$3,0))</f>
        <v>61471268.68</v>
      </c>
      <c r="E18" s="53">
        <f t="shared" si="3"/>
        <v>1.479994279</v>
      </c>
    </row>
    <row r="19">
      <c r="A19" s="66">
        <v>222000.0</v>
      </c>
      <c r="B19" s="39" t="s">
        <v>65</v>
      </c>
      <c r="C19" s="62">
        <f t="array" ref="C19">INDEX(fluxo!$160:$160,MATCH($A19,fluxo!$3:$3,0))</f>
        <v>55829771.47</v>
      </c>
      <c r="D19" s="62">
        <f t="array" ref="D19">INDEX(fluxo!$163:$163,MATCH($A19,fluxo!$3:$3,0))</f>
        <v>115955202.4</v>
      </c>
      <c r="E19" s="53">
        <f t="shared" si="3"/>
        <v>1.076942092</v>
      </c>
    </row>
    <row r="20">
      <c r="A20" s="66">
        <v>223000.0</v>
      </c>
      <c r="B20" s="39" t="s">
        <v>66</v>
      </c>
      <c r="C20" s="62">
        <f t="array" ref="C20">INDEX(fluxo!$160:$160,MATCH($A20,fluxo!$3:$3,0))</f>
        <v>0</v>
      </c>
      <c r="D20" s="62">
        <f t="array" ref="D20">INDEX(fluxo!$163:$163,MATCH($A20,fluxo!$3:$3,0))</f>
        <v>0</v>
      </c>
      <c r="E20" s="63" t="str">
        <f t="shared" si="3"/>
        <v/>
      </c>
    </row>
    <row r="21">
      <c r="A21" s="66">
        <v>224000.0</v>
      </c>
      <c r="B21" s="39" t="s">
        <v>67</v>
      </c>
      <c r="C21" s="62">
        <f t="array" ref="C21">INDEX(fluxo!$160:$160,MATCH($A21,fluxo!$3:$3,0))</f>
        <v>2905580.786</v>
      </c>
      <c r="D21" s="62">
        <f t="array" ref="D21">INDEX(fluxo!$163:$163,MATCH($A21,fluxo!$3:$3,0))</f>
        <v>6588218.697</v>
      </c>
      <c r="E21" s="53">
        <f t="shared" si="3"/>
        <v>1.267436076</v>
      </c>
    </row>
    <row r="22">
      <c r="A22" s="66">
        <v>225000.0</v>
      </c>
      <c r="B22" s="39" t="s">
        <v>68</v>
      </c>
      <c r="C22" s="62">
        <f t="array" ref="C22">INDEX(fluxo!$160:$160,MATCH($A22,fluxo!$3:$3,0))</f>
        <v>3665945.659</v>
      </c>
      <c r="D22" s="62">
        <f t="array" ref="D22">INDEX(fluxo!$163:$163,MATCH($A22,fluxo!$3:$3,0))</f>
        <v>7930390.976</v>
      </c>
      <c r="E22" s="53">
        <f t="shared" si="3"/>
        <v>1.163259282</v>
      </c>
    </row>
    <row r="23">
      <c r="A23" s="66">
        <v>226000.0</v>
      </c>
      <c r="B23" s="39" t="s">
        <v>69</v>
      </c>
      <c r="C23" s="62">
        <f t="array" ref="C23">INDEX(fluxo!$160:$160,MATCH($A23,fluxo!$3:$3,0))</f>
        <v>10946020.59</v>
      </c>
      <c r="D23" s="62">
        <f t="array" ref="D23">INDEX(fluxo!$163:$163,MATCH($A23,fluxo!$3:$3,0))</f>
        <v>29669771.6</v>
      </c>
      <c r="E23" s="53">
        <f t="shared" si="3"/>
        <v>1.710553241</v>
      </c>
    </row>
    <row r="24">
      <c r="A24" s="66">
        <v>227000.0</v>
      </c>
      <c r="B24" s="39" t="s">
        <v>70</v>
      </c>
      <c r="C24" s="62">
        <f t="array" ref="C24">INDEX(fluxo!$160:$160,MATCH($A24,fluxo!$3:$3,0))</f>
        <v>0</v>
      </c>
      <c r="D24" s="62">
        <f t="array" ref="D24">INDEX(fluxo!$163:$163,MATCH($A24,fluxo!$3:$3,0))</f>
        <v>0</v>
      </c>
      <c r="E24" s="63" t="str">
        <f t="shared" si="3"/>
        <v/>
      </c>
    </row>
    <row r="25">
      <c r="A25" s="66">
        <v>229000.0</v>
      </c>
      <c r="B25" s="39" t="s">
        <v>71</v>
      </c>
      <c r="C25" s="62">
        <f t="array" ref="C25">INDEX(fluxo!$160:$160,MATCH($A25,fluxo!$3:$3,0))</f>
        <v>0</v>
      </c>
      <c r="D25" s="62">
        <f t="array" ref="D25">INDEX(fluxo!$163:$163,MATCH($A25,fluxo!$3:$3,0))</f>
        <v>0</v>
      </c>
      <c r="E25" s="63" t="str">
        <f t="shared" si="3"/>
        <v/>
      </c>
    </row>
    <row r="26">
      <c r="A26" s="65"/>
      <c r="B26" s="55" t="s">
        <v>98</v>
      </c>
      <c r="C26" s="59">
        <f t="shared" ref="C26:D26" si="7">SUM(C27:C31)</f>
        <v>43921973.82</v>
      </c>
      <c r="D26" s="59">
        <f t="shared" si="7"/>
        <v>68402216.72</v>
      </c>
      <c r="E26" s="60">
        <f t="shared" si="3"/>
        <v>0.5573575314</v>
      </c>
    </row>
    <row r="27">
      <c r="A27" s="61">
        <v>121000.0</v>
      </c>
      <c r="B27" s="39" t="s">
        <v>99</v>
      </c>
      <c r="C27" s="62">
        <f t="array" ref="C27">INDEX(fluxo!$160:$160,MATCH($A27,fluxo!$3:$3,0))</f>
        <v>22432734.04</v>
      </c>
      <c r="D27" s="62">
        <f t="array" ref="D27">INDEX(fluxo!$163:$163,MATCH($A27,fluxo!$3:$3,0))</f>
        <v>30773921.24</v>
      </c>
      <c r="E27" s="53">
        <f t="shared" si="3"/>
        <v>0.3718310567</v>
      </c>
    </row>
    <row r="28">
      <c r="A28" s="61">
        <v>122000.0</v>
      </c>
      <c r="B28" s="39" t="s">
        <v>100</v>
      </c>
      <c r="C28" s="62">
        <f t="array" ref="C28">INDEX(fluxo!$160:$160,MATCH($A28,fluxo!$3:$3,0))</f>
        <v>12338003.71</v>
      </c>
      <c r="D28" s="62">
        <f t="array" ref="D28">INDEX(fluxo!$163:$163,MATCH($A28,fluxo!$3:$3,0))</f>
        <v>16925656.67</v>
      </c>
      <c r="E28" s="53">
        <f t="shared" si="3"/>
        <v>0.3718310569</v>
      </c>
    </row>
    <row r="29">
      <c r="A29" s="61">
        <v>123000.0</v>
      </c>
      <c r="B29" s="39" t="s">
        <v>101</v>
      </c>
      <c r="C29" s="62">
        <f t="array" ref="C29">INDEX(fluxo!$160:$160,MATCH($A29,fluxo!$3:$3,0))</f>
        <v>0</v>
      </c>
      <c r="D29" s="62">
        <f t="array" ref="D29">INDEX(fluxo!$163:$163,MATCH($A29,fluxo!$3:$3,0))</f>
        <v>0</v>
      </c>
      <c r="E29" s="63" t="str">
        <f t="shared" si="3"/>
        <v/>
      </c>
    </row>
    <row r="30">
      <c r="A30" s="61">
        <v>124000.0</v>
      </c>
      <c r="B30" s="39" t="s">
        <v>102</v>
      </c>
      <c r="C30" s="62">
        <f t="array" ref="C30">INDEX(fluxo!$160:$160,MATCH($A30,fluxo!$3:$3,0))</f>
        <v>2158.036194</v>
      </c>
      <c r="D30" s="62">
        <f t="array" ref="D30">INDEX(fluxo!$163:$163,MATCH($A30,fluxo!$3:$3,0))</f>
        <v>4814.938239</v>
      </c>
      <c r="E30" s="63">
        <f t="shared" si="3"/>
        <v>1.231166582</v>
      </c>
    </row>
    <row r="31">
      <c r="A31" s="66">
        <v>129000.0</v>
      </c>
      <c r="B31" s="39" t="s">
        <v>51</v>
      </c>
      <c r="C31" s="62">
        <f t="array" ref="C31">INDEX(fluxo!$160:$160,MATCH($A31,fluxo!$3:$3,0))</f>
        <v>9149078.035</v>
      </c>
      <c r="D31" s="62">
        <f t="array" ref="D31">INDEX(fluxo!$163:$163,MATCH($A31,fluxo!$3:$3,0))</f>
        <v>20697823.87</v>
      </c>
      <c r="E31" s="53">
        <f t="shared" si="3"/>
        <v>1.262285205</v>
      </c>
    </row>
    <row r="32">
      <c r="E32" s="5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>
      <c r="A33" s="55"/>
      <c r="B33" s="56" t="s">
        <v>103</v>
      </c>
      <c r="C33" s="57">
        <f>fluxo!$BP$5</f>
        <v>283350.11</v>
      </c>
      <c r="D33" s="57">
        <f>fluxo!$BP$5</f>
        <v>283350.11</v>
      </c>
      <c r="E33" s="58">
        <f t="shared" ref="E33:E35" si="9">IFERROR(ABS(D33)/ABS(C33) - 1,"")</f>
        <v>0</v>
      </c>
    </row>
    <row r="34">
      <c r="A34" s="67"/>
      <c r="B34" s="68" t="s">
        <v>104</v>
      </c>
      <c r="C34" s="69">
        <f t="shared" ref="C34:D34" si="8">C16+C4</f>
        <v>92229256.52</v>
      </c>
      <c r="D34" s="69">
        <f t="shared" si="8"/>
        <v>208512362.1</v>
      </c>
      <c r="E34" s="58">
        <f t="shared" si="9"/>
        <v>1.260804976</v>
      </c>
    </row>
    <row r="35">
      <c r="A35" s="54"/>
      <c r="B35" s="68" t="s">
        <v>105</v>
      </c>
      <c r="C35" s="69">
        <f t="shared" ref="C35:D35" si="10">C33-C34</f>
        <v>-91945906.41</v>
      </c>
      <c r="D35" s="69">
        <f t="shared" si="10"/>
        <v>-208229012</v>
      </c>
      <c r="E35" s="58">
        <f t="shared" si="9"/>
        <v>1.264690405</v>
      </c>
    </row>
  </sheetData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7.14"/>
    <col customWidth="1" min="2" max="2" width="17.0"/>
    <col customWidth="1" min="3" max="3" width="18.71"/>
    <col customWidth="1" min="4" max="4" width="10.86"/>
  </cols>
  <sheetData>
    <row r="1">
      <c r="A1" s="70" t="s">
        <v>86</v>
      </c>
      <c r="B1" s="71" t="s">
        <v>87</v>
      </c>
      <c r="C1" s="71" t="s">
        <v>88</v>
      </c>
      <c r="D1" s="72" t="s">
        <v>89</v>
      </c>
    </row>
    <row r="2">
      <c r="A2" s="73" t="s">
        <v>90</v>
      </c>
      <c r="B2" s="74">
        <f t="array" ref="B2">INDEX('comparação'!$A:$E,MATCH($A2,'comparação'!$B:$B,0),MATCH(B$1,'comparação'!$1:$1,0))</f>
        <v>0.0969191</v>
      </c>
      <c r="C2" s="75">
        <f t="array" ref="C2">INDEX('comparação'!$A:$E,MATCH($A2,'comparação'!$B:$B,0),MATCH(C$1,'comparação'!$1:$1,0))</f>
        <v>0.0587</v>
      </c>
      <c r="D2" s="76">
        <f t="shared" ref="D2:D7" si="1">IFERROR(ABS(C2)/ABS(B2) - 1,"")</f>
        <v>-0.3943402281</v>
      </c>
    </row>
    <row r="3">
      <c r="A3" s="73" t="s">
        <v>103</v>
      </c>
      <c r="B3" s="77">
        <f t="array" ref="B3">INDEX('comparação'!$A:$E,MATCH($A3,'comparação'!$B:$B,0),MATCH(B$1,'comparação'!$1:$1,0))</f>
        <v>283350.11</v>
      </c>
      <c r="C3" s="77">
        <f t="array" ref="C3">INDEX('comparação'!$A:$E,MATCH($A3,'comparação'!$B:$B,0),MATCH(C$1,'comparação'!$1:$1,0))</f>
        <v>283350.11</v>
      </c>
      <c r="D3" s="76">
        <f t="shared" si="1"/>
        <v>0</v>
      </c>
    </row>
    <row r="4">
      <c r="A4" s="78" t="s">
        <v>104</v>
      </c>
      <c r="B4" s="79">
        <f t="array" ref="B4">INDEX('comparação'!$A:$E,MATCH($A4,'comparação'!$B:$B,0),MATCH(B$1,'comparação'!$1:$1,0))</f>
        <v>92229256.52</v>
      </c>
      <c r="C4" s="79">
        <f t="array" ref="C4">INDEX('comparação'!$A:$E,MATCH($A4,'comparação'!$B:$B,0),MATCH(C$1,'comparação'!$1:$1,0))</f>
        <v>208512362.1</v>
      </c>
      <c r="D4" s="76">
        <f t="shared" si="1"/>
        <v>1.260804976</v>
      </c>
    </row>
    <row r="5">
      <c r="A5" s="73" t="s">
        <v>91</v>
      </c>
      <c r="B5" s="77">
        <f t="array" ref="B5">INDEX('comparação'!$A:$E,MATCH($A5,'comparação'!$B:$B,0),MATCH(B$1,'comparação'!$1:$1,0))</f>
        <v>38017052.76</v>
      </c>
      <c r="C5" s="77">
        <f t="array" ref="C5">INDEX('comparação'!$A:$E,MATCH($A5,'comparação'!$B:$B,0),MATCH(C$1,'comparação'!$1:$1,0))</f>
        <v>55299726.52</v>
      </c>
      <c r="D5" s="76">
        <f t="shared" si="1"/>
        <v>0.4546031979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73" t="s">
        <v>96</v>
      </c>
      <c r="B6" s="77">
        <f t="array" ref="B6">INDEX('comparação'!$A:$E,MATCH($A6,'comparação'!$B:$B,0),MATCH(B$1,'comparação'!$1:$1,0))</f>
        <v>54212203.76</v>
      </c>
      <c r="C6" s="77">
        <f t="array" ref="C6">INDEX('comparação'!$A:$E,MATCH($A6,'comparação'!$B:$B,0),MATCH(C$1,'comparação'!$1:$1,0))</f>
        <v>153212635.6</v>
      </c>
      <c r="D6" s="76">
        <f t="shared" si="1"/>
        <v>1.826165051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78" t="s">
        <v>105</v>
      </c>
      <c r="B7" s="79">
        <f t="array" ref="B7">INDEX('comparação'!$A:$E,MATCH($A7,'comparação'!$B:$B,0),MATCH(B$1,'comparação'!$1:$1,0))</f>
        <v>-91945906.41</v>
      </c>
      <c r="C7" s="79">
        <f t="array" ref="C7">INDEX('comparação'!$A:$E,MATCH($A7,'comparação'!$B:$B,0),MATCH(C$1,'comparação'!$1:$1,0))</f>
        <v>-208229012</v>
      </c>
      <c r="D7" s="76">
        <f t="shared" si="1"/>
        <v>1.264690405</v>
      </c>
    </row>
    <row r="8">
      <c r="A8" s="80"/>
    </row>
    <row r="9">
      <c r="A9" s="80"/>
    </row>
    <row r="10">
      <c r="A10" s="80"/>
    </row>
    <row r="11">
      <c r="A11" s="80"/>
    </row>
    <row r="12">
      <c r="A12" s="80"/>
    </row>
    <row r="13">
      <c r="A13" s="80"/>
    </row>
    <row r="14">
      <c r="A14" s="80"/>
    </row>
    <row r="15">
      <c r="A15" s="80"/>
    </row>
    <row r="16">
      <c r="A16" s="80"/>
    </row>
    <row r="17">
      <c r="A17" s="80"/>
    </row>
    <row r="18">
      <c r="A18" s="80"/>
    </row>
    <row r="19">
      <c r="A19" s="80"/>
    </row>
    <row r="20">
      <c r="A20" s="80"/>
    </row>
    <row r="21">
      <c r="A21" s="80"/>
    </row>
    <row r="22">
      <c r="A22" s="80"/>
    </row>
    <row r="23">
      <c r="A23" s="80"/>
    </row>
    <row r="24">
      <c r="A24" s="80"/>
    </row>
    <row r="25">
      <c r="A25" s="80"/>
    </row>
    <row r="26">
      <c r="A26" s="80"/>
    </row>
    <row r="27">
      <c r="A27" s="80"/>
    </row>
    <row r="28">
      <c r="A28" s="80"/>
    </row>
    <row r="29">
      <c r="A29" s="80"/>
    </row>
    <row r="30">
      <c r="A30" s="80"/>
    </row>
    <row r="31">
      <c r="A31" s="80"/>
    </row>
    <row r="32">
      <c r="A32" s="80"/>
    </row>
    <row r="33">
      <c r="A33" s="80"/>
    </row>
    <row r="34">
      <c r="A34" s="80"/>
    </row>
    <row r="35">
      <c r="A35" s="80"/>
    </row>
    <row r="36">
      <c r="A36" s="80"/>
    </row>
    <row r="37">
      <c r="A37" s="80"/>
    </row>
    <row r="38">
      <c r="A38" s="80"/>
    </row>
    <row r="39">
      <c r="A39" s="80"/>
    </row>
    <row r="40">
      <c r="A40" s="80"/>
    </row>
    <row r="41">
      <c r="A41" s="80"/>
    </row>
    <row r="42">
      <c r="A42" s="80"/>
    </row>
    <row r="43">
      <c r="A43" s="80"/>
    </row>
    <row r="44">
      <c r="A44" s="80"/>
    </row>
    <row r="45">
      <c r="A45" s="80"/>
    </row>
    <row r="46">
      <c r="A46" s="80"/>
    </row>
    <row r="47">
      <c r="A47" s="80"/>
    </row>
    <row r="48">
      <c r="A48" s="80"/>
    </row>
    <row r="49">
      <c r="A49" s="80"/>
    </row>
    <row r="50">
      <c r="A50" s="80"/>
    </row>
    <row r="51">
      <c r="A51" s="80"/>
    </row>
    <row r="52">
      <c r="A52" s="80"/>
    </row>
    <row r="53">
      <c r="A53" s="80"/>
    </row>
    <row r="54">
      <c r="A54" s="80"/>
    </row>
    <row r="55">
      <c r="A55" s="80"/>
    </row>
    <row r="56">
      <c r="A56" s="80"/>
    </row>
    <row r="57">
      <c r="A57" s="80"/>
    </row>
    <row r="58">
      <c r="A58" s="80"/>
    </row>
    <row r="59">
      <c r="A59" s="80"/>
    </row>
    <row r="60">
      <c r="A60" s="80"/>
    </row>
    <row r="61">
      <c r="A61" s="80"/>
    </row>
    <row r="62">
      <c r="A62" s="80"/>
    </row>
    <row r="63">
      <c r="A63" s="80"/>
    </row>
    <row r="64">
      <c r="A64" s="80"/>
    </row>
    <row r="65">
      <c r="A65" s="80"/>
    </row>
    <row r="66">
      <c r="A66" s="80"/>
    </row>
    <row r="67">
      <c r="A67" s="80"/>
    </row>
    <row r="68">
      <c r="A68" s="80"/>
    </row>
    <row r="69">
      <c r="A69" s="80"/>
    </row>
    <row r="70">
      <c r="A70" s="80"/>
    </row>
    <row r="71">
      <c r="A71" s="80"/>
    </row>
    <row r="72">
      <c r="A72" s="80"/>
    </row>
    <row r="73">
      <c r="A73" s="80"/>
    </row>
    <row r="74">
      <c r="A74" s="80"/>
    </row>
    <row r="75">
      <c r="A75" s="80"/>
    </row>
    <row r="76">
      <c r="A76" s="80"/>
    </row>
    <row r="77">
      <c r="A77" s="80"/>
    </row>
    <row r="78">
      <c r="A78" s="80"/>
    </row>
    <row r="79">
      <c r="A79" s="80"/>
    </row>
    <row r="80">
      <c r="A80" s="80"/>
    </row>
    <row r="81">
      <c r="A81" s="80"/>
    </row>
    <row r="82">
      <c r="A82" s="80"/>
    </row>
    <row r="83">
      <c r="A83" s="80"/>
    </row>
    <row r="84">
      <c r="A84" s="80"/>
    </row>
    <row r="85">
      <c r="A85" s="80"/>
    </row>
    <row r="86">
      <c r="A86" s="80"/>
    </row>
    <row r="87">
      <c r="A87" s="80"/>
    </row>
    <row r="88">
      <c r="A88" s="80"/>
    </row>
    <row r="89">
      <c r="A89" s="80"/>
    </row>
    <row r="90">
      <c r="A90" s="80"/>
    </row>
    <row r="91">
      <c r="A91" s="80"/>
    </row>
    <row r="92">
      <c r="A92" s="80"/>
    </row>
    <row r="93">
      <c r="A93" s="80"/>
    </row>
    <row r="94">
      <c r="A94" s="80"/>
    </row>
    <row r="95">
      <c r="A95" s="80"/>
    </row>
    <row r="96">
      <c r="A96" s="80"/>
    </row>
    <row r="97">
      <c r="A97" s="80"/>
    </row>
    <row r="98">
      <c r="A98" s="80"/>
    </row>
    <row r="99">
      <c r="A99" s="80"/>
    </row>
    <row r="100">
      <c r="A100" s="80"/>
    </row>
    <row r="101">
      <c r="A101" s="80"/>
    </row>
    <row r="102">
      <c r="A102" s="80"/>
    </row>
    <row r="103">
      <c r="A103" s="80"/>
    </row>
    <row r="104">
      <c r="A104" s="80"/>
    </row>
    <row r="105">
      <c r="A105" s="80"/>
    </row>
    <row r="106">
      <c r="A106" s="80"/>
    </row>
    <row r="107">
      <c r="A107" s="80"/>
    </row>
    <row r="108">
      <c r="A108" s="80"/>
    </row>
    <row r="109">
      <c r="A109" s="80"/>
    </row>
    <row r="110">
      <c r="A110" s="80"/>
    </row>
    <row r="111">
      <c r="A111" s="80"/>
    </row>
    <row r="112">
      <c r="A112" s="80"/>
    </row>
    <row r="113">
      <c r="A113" s="80"/>
    </row>
    <row r="114">
      <c r="A114" s="80"/>
    </row>
    <row r="115">
      <c r="A115" s="80"/>
    </row>
    <row r="116">
      <c r="A116" s="80"/>
    </row>
    <row r="117">
      <c r="A117" s="80"/>
    </row>
    <row r="118">
      <c r="A118" s="80"/>
    </row>
    <row r="119">
      <c r="A119" s="80"/>
    </row>
    <row r="120">
      <c r="A120" s="80"/>
    </row>
    <row r="121">
      <c r="A121" s="80"/>
    </row>
    <row r="122">
      <c r="A122" s="80"/>
    </row>
    <row r="123">
      <c r="A123" s="80"/>
    </row>
    <row r="124">
      <c r="A124" s="80"/>
    </row>
    <row r="125">
      <c r="A125" s="80"/>
    </row>
    <row r="126">
      <c r="A126" s="80"/>
    </row>
    <row r="127">
      <c r="A127" s="80"/>
    </row>
    <row r="128">
      <c r="A128" s="80"/>
    </row>
    <row r="129">
      <c r="A129" s="80"/>
    </row>
    <row r="130">
      <c r="A130" s="80"/>
    </row>
    <row r="131">
      <c r="A131" s="80"/>
    </row>
    <row r="132">
      <c r="A132" s="80"/>
    </row>
    <row r="133">
      <c r="A133" s="80"/>
    </row>
    <row r="134">
      <c r="A134" s="80"/>
    </row>
    <row r="135">
      <c r="A135" s="80"/>
    </row>
    <row r="136">
      <c r="A136" s="80"/>
    </row>
    <row r="137">
      <c r="A137" s="80"/>
    </row>
    <row r="138">
      <c r="A138" s="80"/>
    </row>
    <row r="139">
      <c r="A139" s="80"/>
    </row>
    <row r="140">
      <c r="A140" s="80"/>
    </row>
    <row r="141">
      <c r="A141" s="80"/>
    </row>
    <row r="142">
      <c r="A142" s="80"/>
    </row>
    <row r="143">
      <c r="A143" s="80"/>
    </row>
    <row r="144">
      <c r="A144" s="80"/>
    </row>
    <row r="145">
      <c r="A145" s="80"/>
    </row>
    <row r="146">
      <c r="A146" s="80"/>
    </row>
    <row r="147">
      <c r="A147" s="80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A153" s="80"/>
    </row>
    <row r="154">
      <c r="A154" s="80"/>
    </row>
    <row r="155">
      <c r="A155" s="80"/>
    </row>
    <row r="156">
      <c r="A156" s="80"/>
    </row>
    <row r="157">
      <c r="A157" s="80"/>
    </row>
    <row r="158">
      <c r="A158" s="80"/>
    </row>
    <row r="159">
      <c r="A159" s="80"/>
    </row>
    <row r="160">
      <c r="A160" s="80"/>
    </row>
    <row r="161">
      <c r="A161" s="80"/>
    </row>
    <row r="162">
      <c r="A162" s="80"/>
    </row>
    <row r="163">
      <c r="A163" s="80"/>
    </row>
    <row r="164">
      <c r="A164" s="80"/>
    </row>
    <row r="165">
      <c r="A165" s="80"/>
    </row>
    <row r="166">
      <c r="A166" s="80"/>
    </row>
    <row r="167">
      <c r="A167" s="80"/>
    </row>
    <row r="168">
      <c r="A168" s="80"/>
    </row>
    <row r="169">
      <c r="A169" s="80"/>
    </row>
    <row r="170">
      <c r="A170" s="80"/>
    </row>
    <row r="171">
      <c r="A171" s="80"/>
    </row>
    <row r="172">
      <c r="A172" s="80"/>
    </row>
    <row r="173">
      <c r="A173" s="80"/>
    </row>
    <row r="174">
      <c r="A174" s="80"/>
    </row>
    <row r="175">
      <c r="A175" s="80"/>
    </row>
    <row r="176">
      <c r="A176" s="80"/>
    </row>
    <row r="177">
      <c r="A177" s="80"/>
    </row>
    <row r="178">
      <c r="A178" s="80"/>
    </row>
    <row r="179">
      <c r="A179" s="80"/>
    </row>
    <row r="180">
      <c r="A180" s="80"/>
    </row>
    <row r="181">
      <c r="A181" s="80"/>
    </row>
    <row r="182">
      <c r="A182" s="80"/>
    </row>
    <row r="183">
      <c r="A183" s="80"/>
    </row>
    <row r="184">
      <c r="A184" s="80"/>
    </row>
    <row r="185">
      <c r="A185" s="80"/>
    </row>
    <row r="186">
      <c r="A186" s="80"/>
    </row>
    <row r="187">
      <c r="A187" s="80"/>
    </row>
    <row r="188">
      <c r="A188" s="80"/>
    </row>
    <row r="189">
      <c r="A189" s="80"/>
    </row>
    <row r="190">
      <c r="A190" s="80"/>
    </row>
    <row r="191">
      <c r="A191" s="80"/>
    </row>
    <row r="192">
      <c r="A192" s="80"/>
    </row>
    <row r="193">
      <c r="A193" s="80"/>
    </row>
    <row r="194">
      <c r="A194" s="80"/>
    </row>
    <row r="195">
      <c r="A195" s="80"/>
    </row>
    <row r="196">
      <c r="A196" s="80"/>
    </row>
    <row r="197">
      <c r="A197" s="80"/>
    </row>
    <row r="198">
      <c r="A198" s="80"/>
    </row>
    <row r="199">
      <c r="A199" s="80"/>
    </row>
    <row r="200">
      <c r="A200" s="80"/>
    </row>
    <row r="201">
      <c r="A201" s="80"/>
    </row>
    <row r="202">
      <c r="A202" s="80"/>
    </row>
    <row r="203">
      <c r="A203" s="80"/>
    </row>
    <row r="204">
      <c r="A204" s="80"/>
    </row>
    <row r="205">
      <c r="A205" s="80"/>
    </row>
    <row r="206">
      <c r="A206" s="80"/>
    </row>
    <row r="207">
      <c r="A207" s="80"/>
    </row>
    <row r="208">
      <c r="A208" s="80"/>
    </row>
    <row r="209">
      <c r="A209" s="80"/>
    </row>
    <row r="210">
      <c r="A210" s="80"/>
    </row>
    <row r="211">
      <c r="A211" s="80"/>
    </row>
    <row r="212">
      <c r="A212" s="80"/>
    </row>
    <row r="213">
      <c r="A213" s="80"/>
    </row>
    <row r="214">
      <c r="A214" s="80"/>
    </row>
    <row r="215">
      <c r="A215" s="80"/>
    </row>
    <row r="216">
      <c r="A216" s="80"/>
    </row>
    <row r="217">
      <c r="A217" s="80"/>
    </row>
    <row r="218">
      <c r="A218" s="80"/>
    </row>
    <row r="219">
      <c r="A219" s="80"/>
    </row>
    <row r="220">
      <c r="A220" s="80"/>
    </row>
    <row r="221">
      <c r="A221" s="80"/>
    </row>
    <row r="222">
      <c r="A222" s="80"/>
    </row>
    <row r="223">
      <c r="A223" s="80"/>
    </row>
    <row r="224">
      <c r="A224" s="80"/>
    </row>
    <row r="225">
      <c r="A225" s="80"/>
    </row>
    <row r="226">
      <c r="A226" s="80"/>
    </row>
    <row r="227">
      <c r="A227" s="80"/>
    </row>
    <row r="228">
      <c r="A228" s="80"/>
    </row>
    <row r="229">
      <c r="A229" s="80"/>
    </row>
    <row r="230">
      <c r="A230" s="80"/>
    </row>
    <row r="231">
      <c r="A231" s="80"/>
    </row>
    <row r="232">
      <c r="A232" s="80"/>
    </row>
    <row r="233">
      <c r="A233" s="80"/>
    </row>
    <row r="234">
      <c r="A234" s="80"/>
    </row>
    <row r="235">
      <c r="A235" s="80"/>
    </row>
    <row r="236">
      <c r="A236" s="80"/>
    </row>
    <row r="237">
      <c r="A237" s="80"/>
    </row>
    <row r="238">
      <c r="A238" s="80"/>
    </row>
    <row r="239">
      <c r="A239" s="80"/>
    </row>
    <row r="240">
      <c r="A240" s="80"/>
    </row>
    <row r="241">
      <c r="A241" s="80"/>
    </row>
    <row r="242">
      <c r="A242" s="80"/>
    </row>
    <row r="243">
      <c r="A243" s="80"/>
    </row>
    <row r="244">
      <c r="A244" s="80"/>
    </row>
    <row r="245">
      <c r="A245" s="80"/>
    </row>
    <row r="246">
      <c r="A246" s="80"/>
    </row>
    <row r="247">
      <c r="A247" s="80"/>
    </row>
    <row r="248">
      <c r="A248" s="80"/>
    </row>
    <row r="249">
      <c r="A249" s="80"/>
    </row>
    <row r="250">
      <c r="A250" s="80"/>
    </row>
    <row r="251">
      <c r="A251" s="80"/>
    </row>
    <row r="252">
      <c r="A252" s="80"/>
    </row>
    <row r="253">
      <c r="A253" s="80"/>
    </row>
    <row r="254">
      <c r="A254" s="80"/>
    </row>
    <row r="255">
      <c r="A255" s="80"/>
    </row>
    <row r="256">
      <c r="A256" s="80"/>
    </row>
    <row r="257">
      <c r="A257" s="80"/>
    </row>
    <row r="258">
      <c r="A258" s="80"/>
    </row>
    <row r="259">
      <c r="A259" s="80"/>
    </row>
    <row r="260">
      <c r="A260" s="80"/>
    </row>
    <row r="261">
      <c r="A261" s="80"/>
    </row>
    <row r="262">
      <c r="A262" s="80"/>
    </row>
    <row r="263">
      <c r="A263" s="80"/>
    </row>
    <row r="264">
      <c r="A264" s="80"/>
    </row>
    <row r="265">
      <c r="A265" s="80"/>
    </row>
    <row r="266">
      <c r="A266" s="80"/>
    </row>
    <row r="267">
      <c r="A267" s="80"/>
    </row>
    <row r="268">
      <c r="A268" s="80"/>
    </row>
    <row r="269">
      <c r="A269" s="80"/>
    </row>
    <row r="270">
      <c r="A270" s="80"/>
    </row>
    <row r="271">
      <c r="A271" s="80"/>
    </row>
    <row r="272">
      <c r="A272" s="80"/>
    </row>
    <row r="273">
      <c r="A273" s="80"/>
    </row>
    <row r="274">
      <c r="A274" s="80"/>
    </row>
    <row r="275">
      <c r="A275" s="80"/>
    </row>
    <row r="276">
      <c r="A276" s="80"/>
    </row>
    <row r="277">
      <c r="A277" s="80"/>
    </row>
    <row r="278">
      <c r="A278" s="80"/>
    </row>
    <row r="279">
      <c r="A279" s="80"/>
    </row>
    <row r="280">
      <c r="A280" s="80"/>
    </row>
    <row r="281">
      <c r="A281" s="80"/>
    </row>
    <row r="282">
      <c r="A282" s="80"/>
    </row>
    <row r="283">
      <c r="A283" s="80"/>
    </row>
    <row r="284">
      <c r="A284" s="80"/>
    </row>
    <row r="285">
      <c r="A285" s="80"/>
    </row>
    <row r="286">
      <c r="A286" s="80"/>
    </row>
    <row r="287">
      <c r="A287" s="80"/>
    </row>
    <row r="288">
      <c r="A288" s="80"/>
    </row>
    <row r="289">
      <c r="A289" s="80"/>
    </row>
    <row r="290">
      <c r="A290" s="80"/>
    </row>
    <row r="291">
      <c r="A291" s="80"/>
    </row>
    <row r="292">
      <c r="A292" s="80"/>
    </row>
    <row r="293">
      <c r="A293" s="80"/>
    </row>
    <row r="294">
      <c r="A294" s="80"/>
    </row>
    <row r="295">
      <c r="A295" s="80"/>
    </row>
    <row r="296">
      <c r="A296" s="80"/>
    </row>
    <row r="297">
      <c r="A297" s="80"/>
    </row>
    <row r="298">
      <c r="A298" s="80"/>
    </row>
    <row r="299">
      <c r="A299" s="80"/>
    </row>
    <row r="300">
      <c r="A300" s="80"/>
    </row>
    <row r="301">
      <c r="A301" s="80"/>
    </row>
    <row r="302">
      <c r="A302" s="80"/>
    </row>
    <row r="303">
      <c r="A303" s="80"/>
    </row>
    <row r="304">
      <c r="A304" s="80"/>
    </row>
    <row r="305">
      <c r="A305" s="80"/>
    </row>
    <row r="306">
      <c r="A306" s="80"/>
    </row>
    <row r="307">
      <c r="A307" s="80"/>
    </row>
    <row r="308">
      <c r="A308" s="80"/>
    </row>
    <row r="309">
      <c r="A309" s="80"/>
    </row>
    <row r="310">
      <c r="A310" s="80"/>
    </row>
    <row r="311">
      <c r="A311" s="80"/>
    </row>
    <row r="312">
      <c r="A312" s="80"/>
    </row>
    <row r="313">
      <c r="A313" s="80"/>
    </row>
    <row r="314">
      <c r="A314" s="80"/>
    </row>
    <row r="315">
      <c r="A315" s="80"/>
    </row>
    <row r="316">
      <c r="A316" s="80"/>
    </row>
    <row r="317">
      <c r="A317" s="80"/>
    </row>
    <row r="318">
      <c r="A318" s="80"/>
    </row>
    <row r="319">
      <c r="A319" s="80"/>
    </row>
    <row r="320">
      <c r="A320" s="80"/>
    </row>
    <row r="321">
      <c r="A321" s="80"/>
    </row>
    <row r="322">
      <c r="A322" s="80"/>
    </row>
    <row r="323">
      <c r="A323" s="80"/>
    </row>
    <row r="324">
      <c r="A324" s="80"/>
    </row>
    <row r="325">
      <c r="A325" s="80"/>
    </row>
    <row r="326">
      <c r="A326" s="80"/>
    </row>
    <row r="327">
      <c r="A327" s="80"/>
    </row>
    <row r="328">
      <c r="A328" s="80"/>
    </row>
    <row r="329">
      <c r="A329" s="80"/>
    </row>
    <row r="330">
      <c r="A330" s="80"/>
    </row>
    <row r="331">
      <c r="A331" s="80"/>
    </row>
    <row r="332">
      <c r="A332" s="80"/>
    </row>
    <row r="333">
      <c r="A333" s="80"/>
    </row>
    <row r="334">
      <c r="A334" s="80"/>
    </row>
    <row r="335">
      <c r="A335" s="80"/>
    </row>
    <row r="336">
      <c r="A336" s="80"/>
    </row>
    <row r="337">
      <c r="A337" s="80"/>
    </row>
    <row r="338">
      <c r="A338" s="80"/>
    </row>
    <row r="339">
      <c r="A339" s="80"/>
    </row>
    <row r="340">
      <c r="A340" s="80"/>
    </row>
    <row r="341">
      <c r="A341" s="80"/>
    </row>
    <row r="342">
      <c r="A342" s="80"/>
    </row>
    <row r="343">
      <c r="A343" s="80"/>
    </row>
    <row r="344">
      <c r="A344" s="80"/>
    </row>
    <row r="345">
      <c r="A345" s="80"/>
    </row>
    <row r="346">
      <c r="A346" s="80"/>
    </row>
    <row r="347">
      <c r="A347" s="80"/>
    </row>
    <row r="348">
      <c r="A348" s="80"/>
    </row>
    <row r="349">
      <c r="A349" s="80"/>
    </row>
    <row r="350">
      <c r="A350" s="80"/>
    </row>
    <row r="351">
      <c r="A351" s="80"/>
    </row>
    <row r="352">
      <c r="A352" s="80"/>
    </row>
    <row r="353">
      <c r="A353" s="80"/>
    </row>
    <row r="354">
      <c r="A354" s="80"/>
    </row>
    <row r="355">
      <c r="A355" s="80"/>
    </row>
    <row r="356">
      <c r="A356" s="80"/>
    </row>
    <row r="357">
      <c r="A357" s="80"/>
    </row>
    <row r="358">
      <c r="A358" s="80"/>
    </row>
    <row r="359">
      <c r="A359" s="80"/>
    </row>
    <row r="360">
      <c r="A360" s="80"/>
    </row>
    <row r="361">
      <c r="A361" s="80"/>
    </row>
    <row r="362">
      <c r="A362" s="80"/>
    </row>
    <row r="363">
      <c r="A363" s="80"/>
    </row>
    <row r="364">
      <c r="A364" s="80"/>
    </row>
    <row r="365">
      <c r="A365" s="80"/>
    </row>
    <row r="366">
      <c r="A366" s="80"/>
    </row>
    <row r="367">
      <c r="A367" s="80"/>
    </row>
    <row r="368">
      <c r="A368" s="80"/>
    </row>
    <row r="369">
      <c r="A369" s="80"/>
    </row>
    <row r="370">
      <c r="A370" s="80"/>
    </row>
    <row r="371">
      <c r="A371" s="80"/>
    </row>
    <row r="372">
      <c r="A372" s="80"/>
    </row>
    <row r="373">
      <c r="A373" s="80"/>
    </row>
    <row r="374">
      <c r="A374" s="80"/>
    </row>
    <row r="375">
      <c r="A375" s="80"/>
    </row>
    <row r="376">
      <c r="A376" s="80"/>
    </row>
    <row r="377">
      <c r="A377" s="80"/>
    </row>
    <row r="378">
      <c r="A378" s="80"/>
    </row>
    <row r="379">
      <c r="A379" s="80"/>
    </row>
    <row r="380">
      <c r="A380" s="80"/>
    </row>
    <row r="381">
      <c r="A381" s="80"/>
    </row>
    <row r="382">
      <c r="A382" s="80"/>
    </row>
    <row r="383">
      <c r="A383" s="80"/>
    </row>
    <row r="384">
      <c r="A384" s="80"/>
    </row>
    <row r="385">
      <c r="A385" s="80"/>
    </row>
    <row r="386">
      <c r="A386" s="80"/>
    </row>
    <row r="387">
      <c r="A387" s="80"/>
    </row>
    <row r="388">
      <c r="A388" s="80"/>
    </row>
    <row r="389">
      <c r="A389" s="80"/>
    </row>
    <row r="390">
      <c r="A390" s="80"/>
    </row>
    <row r="391">
      <c r="A391" s="80"/>
    </row>
    <row r="392">
      <c r="A392" s="80"/>
    </row>
    <row r="393">
      <c r="A393" s="80"/>
    </row>
    <row r="394">
      <c r="A394" s="80"/>
    </row>
    <row r="395">
      <c r="A395" s="80"/>
    </row>
    <row r="396">
      <c r="A396" s="80"/>
    </row>
    <row r="397">
      <c r="A397" s="80"/>
    </row>
    <row r="398">
      <c r="A398" s="80"/>
    </row>
    <row r="399">
      <c r="A399" s="80"/>
    </row>
    <row r="400">
      <c r="A400" s="80"/>
    </row>
    <row r="401">
      <c r="A401" s="80"/>
    </row>
    <row r="402">
      <c r="A402" s="80"/>
    </row>
    <row r="403">
      <c r="A403" s="80"/>
    </row>
    <row r="404">
      <c r="A404" s="80"/>
    </row>
    <row r="405">
      <c r="A405" s="80"/>
    </row>
    <row r="406">
      <c r="A406" s="80"/>
    </row>
    <row r="407">
      <c r="A407" s="80"/>
    </row>
    <row r="408">
      <c r="A408" s="80"/>
    </row>
    <row r="409">
      <c r="A409" s="80"/>
    </row>
    <row r="410">
      <c r="A410" s="80"/>
    </row>
    <row r="411">
      <c r="A411" s="80"/>
    </row>
    <row r="412">
      <c r="A412" s="80"/>
    </row>
    <row r="413">
      <c r="A413" s="80"/>
    </row>
    <row r="414">
      <c r="A414" s="80"/>
    </row>
    <row r="415">
      <c r="A415" s="80"/>
    </row>
    <row r="416">
      <c r="A416" s="80"/>
    </row>
    <row r="417">
      <c r="A417" s="80"/>
    </row>
    <row r="418">
      <c r="A418" s="80"/>
    </row>
    <row r="419">
      <c r="A419" s="80"/>
    </row>
    <row r="420">
      <c r="A420" s="80"/>
    </row>
    <row r="421">
      <c r="A421" s="80"/>
    </row>
    <row r="422">
      <c r="A422" s="80"/>
    </row>
    <row r="423">
      <c r="A423" s="80"/>
    </row>
    <row r="424">
      <c r="A424" s="80"/>
    </row>
    <row r="425">
      <c r="A425" s="80"/>
    </row>
    <row r="426">
      <c r="A426" s="80"/>
    </row>
    <row r="427">
      <c r="A427" s="80"/>
    </row>
    <row r="428">
      <c r="A428" s="80"/>
    </row>
    <row r="429">
      <c r="A429" s="80"/>
    </row>
    <row r="430">
      <c r="A430" s="80"/>
    </row>
    <row r="431">
      <c r="A431" s="80"/>
    </row>
    <row r="432">
      <c r="A432" s="80"/>
    </row>
    <row r="433">
      <c r="A433" s="80"/>
    </row>
    <row r="434">
      <c r="A434" s="80"/>
    </row>
    <row r="435">
      <c r="A435" s="80"/>
    </row>
    <row r="436">
      <c r="A436" s="80"/>
    </row>
    <row r="437">
      <c r="A437" s="80"/>
    </row>
    <row r="438">
      <c r="A438" s="80"/>
    </row>
    <row r="439">
      <c r="A439" s="80"/>
    </row>
    <row r="440">
      <c r="A440" s="80"/>
    </row>
    <row r="441">
      <c r="A441" s="80"/>
    </row>
    <row r="442">
      <c r="A442" s="80"/>
    </row>
    <row r="443">
      <c r="A443" s="80"/>
    </row>
    <row r="444">
      <c r="A444" s="80"/>
    </row>
    <row r="445">
      <c r="A445" s="80"/>
    </row>
    <row r="446">
      <c r="A446" s="80"/>
    </row>
    <row r="447">
      <c r="A447" s="80"/>
    </row>
    <row r="448">
      <c r="A448" s="80"/>
    </row>
    <row r="449">
      <c r="A449" s="80"/>
    </row>
    <row r="450">
      <c r="A450" s="80"/>
    </row>
    <row r="451">
      <c r="A451" s="80"/>
    </row>
    <row r="452">
      <c r="A452" s="80"/>
    </row>
    <row r="453">
      <c r="A453" s="80"/>
    </row>
    <row r="454">
      <c r="A454" s="80"/>
    </row>
    <row r="455">
      <c r="A455" s="80"/>
    </row>
    <row r="456">
      <c r="A456" s="80"/>
    </row>
    <row r="457">
      <c r="A457" s="80"/>
    </row>
    <row r="458">
      <c r="A458" s="80"/>
    </row>
    <row r="459">
      <c r="A459" s="80"/>
    </row>
    <row r="460">
      <c r="A460" s="80"/>
    </row>
    <row r="461">
      <c r="A461" s="80"/>
    </row>
    <row r="462">
      <c r="A462" s="80"/>
    </row>
    <row r="463">
      <c r="A463" s="80"/>
    </row>
    <row r="464">
      <c r="A464" s="80"/>
    </row>
    <row r="465">
      <c r="A465" s="80"/>
    </row>
    <row r="466">
      <c r="A466" s="80"/>
    </row>
    <row r="467">
      <c r="A467" s="80"/>
    </row>
    <row r="468">
      <c r="A468" s="80"/>
    </row>
    <row r="469">
      <c r="A469" s="80"/>
    </row>
    <row r="470">
      <c r="A470" s="80"/>
    </row>
    <row r="471">
      <c r="A471" s="80"/>
    </row>
    <row r="472">
      <c r="A472" s="80"/>
    </row>
    <row r="473">
      <c r="A473" s="80"/>
    </row>
    <row r="474">
      <c r="A474" s="80"/>
    </row>
    <row r="475">
      <c r="A475" s="80"/>
    </row>
    <row r="476">
      <c r="A476" s="80"/>
    </row>
    <row r="477">
      <c r="A477" s="80"/>
    </row>
    <row r="478">
      <c r="A478" s="80"/>
    </row>
    <row r="479">
      <c r="A479" s="80"/>
    </row>
    <row r="480">
      <c r="A480" s="80"/>
    </row>
    <row r="481">
      <c r="A481" s="80"/>
    </row>
    <row r="482">
      <c r="A482" s="80"/>
    </row>
    <row r="483">
      <c r="A483" s="80"/>
    </row>
    <row r="484">
      <c r="A484" s="80"/>
    </row>
    <row r="485">
      <c r="A485" s="80"/>
    </row>
    <row r="486">
      <c r="A486" s="80"/>
    </row>
    <row r="487">
      <c r="A487" s="80"/>
    </row>
    <row r="488">
      <c r="A488" s="80"/>
    </row>
    <row r="489">
      <c r="A489" s="80"/>
    </row>
    <row r="490">
      <c r="A490" s="80"/>
    </row>
    <row r="491">
      <c r="A491" s="80"/>
    </row>
    <row r="492">
      <c r="A492" s="80"/>
    </row>
    <row r="493">
      <c r="A493" s="80"/>
    </row>
    <row r="494">
      <c r="A494" s="80"/>
    </row>
    <row r="495">
      <c r="A495" s="80"/>
    </row>
    <row r="496">
      <c r="A496" s="80"/>
    </row>
    <row r="497">
      <c r="A497" s="80"/>
    </row>
    <row r="498">
      <c r="A498" s="80"/>
    </row>
    <row r="499">
      <c r="A499" s="80"/>
    </row>
    <row r="500">
      <c r="A500" s="80"/>
    </row>
    <row r="501">
      <c r="A501" s="80"/>
    </row>
    <row r="502">
      <c r="A502" s="80"/>
    </row>
    <row r="503">
      <c r="A503" s="80"/>
    </row>
    <row r="504">
      <c r="A504" s="80"/>
    </row>
    <row r="505">
      <c r="A505" s="80"/>
    </row>
    <row r="506">
      <c r="A506" s="80"/>
    </row>
    <row r="507">
      <c r="A507" s="80"/>
    </row>
    <row r="508">
      <c r="A508" s="80"/>
    </row>
    <row r="509">
      <c r="A509" s="80"/>
    </row>
    <row r="510">
      <c r="A510" s="80"/>
    </row>
    <row r="511">
      <c r="A511" s="80"/>
    </row>
    <row r="512">
      <c r="A512" s="80"/>
    </row>
    <row r="513">
      <c r="A513" s="80"/>
    </row>
    <row r="514">
      <c r="A514" s="80"/>
    </row>
    <row r="515">
      <c r="A515" s="80"/>
    </row>
    <row r="516">
      <c r="A516" s="80"/>
    </row>
    <row r="517">
      <c r="A517" s="80"/>
    </row>
    <row r="518">
      <c r="A518" s="80"/>
    </row>
    <row r="519">
      <c r="A519" s="80"/>
    </row>
    <row r="520">
      <c r="A520" s="80"/>
    </row>
    <row r="521">
      <c r="A521" s="80"/>
    </row>
    <row r="522">
      <c r="A522" s="80"/>
    </row>
    <row r="523">
      <c r="A523" s="80"/>
    </row>
    <row r="524">
      <c r="A524" s="80"/>
    </row>
    <row r="525">
      <c r="A525" s="80"/>
    </row>
    <row r="526">
      <c r="A526" s="80"/>
    </row>
    <row r="527">
      <c r="A527" s="80"/>
    </row>
    <row r="528">
      <c r="A528" s="80"/>
    </row>
    <row r="529">
      <c r="A529" s="80"/>
    </row>
    <row r="530">
      <c r="A530" s="80"/>
    </row>
    <row r="531">
      <c r="A531" s="80"/>
    </row>
    <row r="532">
      <c r="A532" s="80"/>
    </row>
    <row r="533">
      <c r="A533" s="80"/>
    </row>
    <row r="534">
      <c r="A534" s="80"/>
    </row>
    <row r="535">
      <c r="A535" s="80"/>
    </row>
    <row r="536">
      <c r="A536" s="80"/>
    </row>
    <row r="537">
      <c r="A537" s="80"/>
    </row>
    <row r="538">
      <c r="A538" s="80"/>
    </row>
    <row r="539">
      <c r="A539" s="80"/>
    </row>
    <row r="540">
      <c r="A540" s="80"/>
    </row>
    <row r="541">
      <c r="A541" s="80"/>
    </row>
    <row r="542">
      <c r="A542" s="80"/>
    </row>
    <row r="543">
      <c r="A543" s="80"/>
    </row>
    <row r="544">
      <c r="A544" s="80"/>
    </row>
    <row r="545">
      <c r="A545" s="80"/>
    </row>
    <row r="546">
      <c r="A546" s="80"/>
    </row>
    <row r="547">
      <c r="A547" s="80"/>
    </row>
    <row r="548">
      <c r="A548" s="80"/>
    </row>
    <row r="549">
      <c r="A549" s="80"/>
    </row>
    <row r="550">
      <c r="A550" s="80"/>
    </row>
    <row r="551">
      <c r="A551" s="80"/>
    </row>
    <row r="552">
      <c r="A552" s="80"/>
    </row>
    <row r="553">
      <c r="A553" s="80"/>
    </row>
    <row r="554">
      <c r="A554" s="80"/>
    </row>
    <row r="555">
      <c r="A555" s="80"/>
    </row>
    <row r="556">
      <c r="A556" s="80"/>
    </row>
    <row r="557">
      <c r="A557" s="80"/>
    </row>
    <row r="558">
      <c r="A558" s="80"/>
    </row>
    <row r="559">
      <c r="A559" s="80"/>
    </row>
    <row r="560">
      <c r="A560" s="80"/>
    </row>
    <row r="561">
      <c r="A561" s="80"/>
    </row>
    <row r="562">
      <c r="A562" s="80"/>
    </row>
    <row r="563">
      <c r="A563" s="80"/>
    </row>
    <row r="564">
      <c r="A564" s="80"/>
    </row>
    <row r="565">
      <c r="A565" s="80"/>
    </row>
    <row r="566">
      <c r="A566" s="80"/>
    </row>
    <row r="567">
      <c r="A567" s="80"/>
    </row>
    <row r="568">
      <c r="A568" s="80"/>
    </row>
    <row r="569">
      <c r="A569" s="80"/>
    </row>
    <row r="570">
      <c r="A570" s="80"/>
    </row>
    <row r="571">
      <c r="A571" s="80"/>
    </row>
    <row r="572">
      <c r="A572" s="80"/>
    </row>
    <row r="573">
      <c r="A573" s="80"/>
    </row>
    <row r="574">
      <c r="A574" s="80"/>
    </row>
    <row r="575">
      <c r="A575" s="80"/>
    </row>
    <row r="576">
      <c r="A576" s="80"/>
    </row>
    <row r="577">
      <c r="A577" s="80"/>
    </row>
    <row r="578">
      <c r="A578" s="80"/>
    </row>
    <row r="579">
      <c r="A579" s="80"/>
    </row>
    <row r="580">
      <c r="A580" s="80"/>
    </row>
    <row r="581">
      <c r="A581" s="80"/>
    </row>
    <row r="582">
      <c r="A582" s="80"/>
    </row>
    <row r="583">
      <c r="A583" s="80"/>
    </row>
    <row r="584">
      <c r="A584" s="80"/>
    </row>
    <row r="585">
      <c r="A585" s="80"/>
    </row>
    <row r="586">
      <c r="A586" s="80"/>
    </row>
    <row r="587">
      <c r="A587" s="80"/>
    </row>
    <row r="588">
      <c r="A588" s="80"/>
    </row>
    <row r="589">
      <c r="A589" s="80"/>
    </row>
    <row r="590">
      <c r="A590" s="80"/>
    </row>
    <row r="591">
      <c r="A591" s="80"/>
    </row>
    <row r="592">
      <c r="A592" s="80"/>
    </row>
    <row r="593">
      <c r="A593" s="80"/>
    </row>
    <row r="594">
      <c r="A594" s="80"/>
    </row>
    <row r="595">
      <c r="A595" s="80"/>
    </row>
    <row r="596">
      <c r="A596" s="80"/>
    </row>
    <row r="597">
      <c r="A597" s="80"/>
    </row>
    <row r="598">
      <c r="A598" s="80"/>
    </row>
    <row r="599">
      <c r="A599" s="80"/>
    </row>
    <row r="600">
      <c r="A600" s="80"/>
    </row>
    <row r="601">
      <c r="A601" s="80"/>
    </row>
    <row r="602">
      <c r="A602" s="80"/>
    </row>
    <row r="603">
      <c r="A603" s="80"/>
    </row>
    <row r="604">
      <c r="A604" s="80"/>
    </row>
    <row r="605">
      <c r="A605" s="80"/>
    </row>
    <row r="606">
      <c r="A606" s="80"/>
    </row>
    <row r="607">
      <c r="A607" s="80"/>
    </row>
    <row r="608">
      <c r="A608" s="80"/>
    </row>
    <row r="609">
      <c r="A609" s="80"/>
    </row>
    <row r="610">
      <c r="A610" s="80"/>
    </row>
    <row r="611">
      <c r="A611" s="80"/>
    </row>
    <row r="612">
      <c r="A612" s="80"/>
    </row>
    <row r="613">
      <c r="A613" s="80"/>
    </row>
    <row r="614">
      <c r="A614" s="80"/>
    </row>
    <row r="615">
      <c r="A615" s="80"/>
    </row>
    <row r="616">
      <c r="A616" s="80"/>
    </row>
    <row r="617">
      <c r="A617" s="80"/>
    </row>
    <row r="618">
      <c r="A618" s="80"/>
    </row>
    <row r="619">
      <c r="A619" s="80"/>
    </row>
    <row r="620">
      <c r="A620" s="80"/>
    </row>
    <row r="621">
      <c r="A621" s="80"/>
    </row>
    <row r="622">
      <c r="A622" s="80"/>
    </row>
    <row r="623">
      <c r="A623" s="80"/>
    </row>
    <row r="624">
      <c r="A624" s="80"/>
    </row>
    <row r="625">
      <c r="A625" s="80"/>
    </row>
    <row r="626">
      <c r="A626" s="80"/>
    </row>
    <row r="627">
      <c r="A627" s="80"/>
    </row>
    <row r="628">
      <c r="A628" s="80"/>
    </row>
    <row r="629">
      <c r="A629" s="80"/>
    </row>
    <row r="630">
      <c r="A630" s="80"/>
    </row>
    <row r="631">
      <c r="A631" s="80"/>
    </row>
    <row r="632">
      <c r="A632" s="80"/>
    </row>
    <row r="633">
      <c r="A633" s="80"/>
    </row>
    <row r="634">
      <c r="A634" s="80"/>
    </row>
    <row r="635">
      <c r="A635" s="80"/>
    </row>
    <row r="636">
      <c r="A636" s="80"/>
    </row>
    <row r="637">
      <c r="A637" s="80"/>
    </row>
    <row r="638">
      <c r="A638" s="80"/>
    </row>
    <row r="639">
      <c r="A639" s="80"/>
    </row>
    <row r="640">
      <c r="A640" s="80"/>
    </row>
    <row r="641">
      <c r="A641" s="80"/>
    </row>
    <row r="642">
      <c r="A642" s="80"/>
    </row>
    <row r="643">
      <c r="A643" s="80"/>
    </row>
    <row r="644">
      <c r="A644" s="80"/>
    </row>
    <row r="645">
      <c r="A645" s="80"/>
    </row>
    <row r="646">
      <c r="A646" s="80"/>
    </row>
    <row r="647">
      <c r="A647" s="80"/>
    </row>
    <row r="648">
      <c r="A648" s="80"/>
    </row>
    <row r="649">
      <c r="A649" s="80"/>
    </row>
    <row r="650">
      <c r="A650" s="80"/>
    </row>
    <row r="651">
      <c r="A651" s="80"/>
    </row>
    <row r="652">
      <c r="A652" s="80"/>
    </row>
    <row r="653">
      <c r="A653" s="80"/>
    </row>
    <row r="654">
      <c r="A654" s="80"/>
    </row>
    <row r="655">
      <c r="A655" s="80"/>
    </row>
    <row r="656">
      <c r="A656" s="80"/>
    </row>
    <row r="657">
      <c r="A657" s="80"/>
    </row>
    <row r="658">
      <c r="A658" s="80"/>
    </row>
    <row r="659">
      <c r="A659" s="80"/>
    </row>
    <row r="660">
      <c r="A660" s="80"/>
    </row>
    <row r="661">
      <c r="A661" s="80"/>
    </row>
    <row r="662">
      <c r="A662" s="80"/>
    </row>
    <row r="663">
      <c r="A663" s="80"/>
    </row>
    <row r="664">
      <c r="A664" s="80"/>
    </row>
    <row r="665">
      <c r="A665" s="80"/>
    </row>
    <row r="666">
      <c r="A666" s="80"/>
    </row>
    <row r="667">
      <c r="A667" s="80"/>
    </row>
    <row r="668">
      <c r="A668" s="80"/>
    </row>
    <row r="669">
      <c r="A669" s="80"/>
    </row>
    <row r="670">
      <c r="A670" s="80"/>
    </row>
    <row r="671">
      <c r="A671" s="80"/>
    </row>
    <row r="672">
      <c r="A672" s="80"/>
    </row>
    <row r="673">
      <c r="A673" s="80"/>
    </row>
    <row r="674">
      <c r="A674" s="80"/>
    </row>
    <row r="675">
      <c r="A675" s="80"/>
    </row>
    <row r="676">
      <c r="A676" s="80"/>
    </row>
    <row r="677">
      <c r="A677" s="80"/>
    </row>
    <row r="678">
      <c r="A678" s="80"/>
    </row>
    <row r="679">
      <c r="A679" s="80"/>
    </row>
    <row r="680">
      <c r="A680" s="80"/>
    </row>
    <row r="681">
      <c r="A681" s="80"/>
    </row>
    <row r="682">
      <c r="A682" s="80"/>
    </row>
    <row r="683">
      <c r="A683" s="80"/>
    </row>
    <row r="684">
      <c r="A684" s="80"/>
    </row>
    <row r="685">
      <c r="A685" s="80"/>
    </row>
    <row r="686">
      <c r="A686" s="80"/>
    </row>
    <row r="687">
      <c r="A687" s="80"/>
    </row>
    <row r="688">
      <c r="A688" s="80"/>
    </row>
    <row r="689">
      <c r="A689" s="80"/>
    </row>
    <row r="690">
      <c r="A690" s="80"/>
    </row>
    <row r="691">
      <c r="A691" s="80"/>
    </row>
    <row r="692">
      <c r="A692" s="80"/>
    </row>
    <row r="693">
      <c r="A693" s="80"/>
    </row>
    <row r="694">
      <c r="A694" s="80"/>
    </row>
    <row r="695">
      <c r="A695" s="80"/>
    </row>
    <row r="696">
      <c r="A696" s="80"/>
    </row>
    <row r="697">
      <c r="A697" s="80"/>
    </row>
    <row r="698">
      <c r="A698" s="80"/>
    </row>
    <row r="699">
      <c r="A699" s="80"/>
    </row>
    <row r="700">
      <c r="A700" s="80"/>
    </row>
    <row r="701">
      <c r="A701" s="80"/>
    </row>
    <row r="702">
      <c r="A702" s="80"/>
    </row>
    <row r="703">
      <c r="A703" s="80"/>
    </row>
    <row r="704">
      <c r="A704" s="80"/>
    </row>
    <row r="705">
      <c r="A705" s="80"/>
    </row>
    <row r="706">
      <c r="A706" s="80"/>
    </row>
    <row r="707">
      <c r="A707" s="80"/>
    </row>
    <row r="708">
      <c r="A708" s="80"/>
    </row>
    <row r="709">
      <c r="A709" s="80"/>
    </row>
    <row r="710">
      <c r="A710" s="80"/>
    </row>
    <row r="711">
      <c r="A711" s="80"/>
    </row>
    <row r="712">
      <c r="A712" s="80"/>
    </row>
    <row r="713">
      <c r="A713" s="80"/>
    </row>
    <row r="714">
      <c r="A714" s="80"/>
    </row>
    <row r="715">
      <c r="A715" s="80"/>
    </row>
    <row r="716">
      <c r="A716" s="80"/>
    </row>
    <row r="717">
      <c r="A717" s="80"/>
    </row>
    <row r="718">
      <c r="A718" s="80"/>
    </row>
    <row r="719">
      <c r="A719" s="80"/>
    </row>
    <row r="720">
      <c r="A720" s="80"/>
    </row>
    <row r="721">
      <c r="A721" s="80"/>
    </row>
    <row r="722">
      <c r="A722" s="80"/>
    </row>
    <row r="723">
      <c r="A723" s="80"/>
    </row>
    <row r="724">
      <c r="A724" s="80"/>
    </row>
    <row r="725">
      <c r="A725" s="80"/>
    </row>
    <row r="726">
      <c r="A726" s="80"/>
    </row>
    <row r="727">
      <c r="A727" s="80"/>
    </row>
    <row r="728">
      <c r="A728" s="80"/>
    </row>
    <row r="729">
      <c r="A729" s="80"/>
    </row>
    <row r="730">
      <c r="A730" s="80"/>
    </row>
    <row r="731">
      <c r="A731" s="80"/>
    </row>
    <row r="732">
      <c r="A732" s="80"/>
    </row>
    <row r="733">
      <c r="A733" s="80"/>
    </row>
    <row r="734">
      <c r="A734" s="80"/>
    </row>
    <row r="735">
      <c r="A735" s="80"/>
    </row>
    <row r="736">
      <c r="A736" s="80"/>
    </row>
    <row r="737">
      <c r="A737" s="80"/>
    </row>
    <row r="738">
      <c r="A738" s="80"/>
    </row>
    <row r="739">
      <c r="A739" s="80"/>
    </row>
    <row r="740">
      <c r="A740" s="80"/>
    </row>
    <row r="741">
      <c r="A741" s="80"/>
    </row>
    <row r="742">
      <c r="A742" s="80"/>
    </row>
    <row r="743">
      <c r="A743" s="80"/>
    </row>
    <row r="744">
      <c r="A744" s="80"/>
    </row>
    <row r="745">
      <c r="A745" s="80"/>
    </row>
    <row r="746">
      <c r="A746" s="80"/>
    </row>
    <row r="747">
      <c r="A747" s="80"/>
    </row>
    <row r="748">
      <c r="A748" s="80"/>
    </row>
    <row r="749">
      <c r="A749" s="80"/>
    </row>
    <row r="750">
      <c r="A750" s="80"/>
    </row>
    <row r="751">
      <c r="A751" s="80"/>
    </row>
    <row r="752">
      <c r="A752" s="80"/>
    </row>
    <row r="753">
      <c r="A753" s="80"/>
    </row>
    <row r="754">
      <c r="A754" s="80"/>
    </row>
    <row r="755">
      <c r="A755" s="80"/>
    </row>
    <row r="756">
      <c r="A756" s="80"/>
    </row>
    <row r="757">
      <c r="A757" s="80"/>
    </row>
    <row r="758">
      <c r="A758" s="80"/>
    </row>
    <row r="759">
      <c r="A759" s="80"/>
    </row>
    <row r="760">
      <c r="A760" s="80"/>
    </row>
    <row r="761">
      <c r="A761" s="80"/>
    </row>
    <row r="762">
      <c r="A762" s="80"/>
    </row>
    <row r="763">
      <c r="A763" s="80"/>
    </row>
    <row r="764">
      <c r="A764" s="80"/>
    </row>
    <row r="765">
      <c r="A765" s="80"/>
    </row>
    <row r="766">
      <c r="A766" s="80"/>
    </row>
    <row r="767">
      <c r="A767" s="80"/>
    </row>
    <row r="768">
      <c r="A768" s="80"/>
    </row>
    <row r="769">
      <c r="A769" s="80"/>
    </row>
    <row r="770">
      <c r="A770" s="80"/>
    </row>
    <row r="771">
      <c r="A771" s="80"/>
    </row>
    <row r="772">
      <c r="A772" s="80"/>
    </row>
    <row r="773">
      <c r="A773" s="80"/>
    </row>
    <row r="774">
      <c r="A774" s="80"/>
    </row>
    <row r="775">
      <c r="A775" s="80"/>
    </row>
    <row r="776">
      <c r="A776" s="80"/>
    </row>
    <row r="777">
      <c r="A777" s="80"/>
    </row>
    <row r="778">
      <c r="A778" s="80"/>
    </row>
    <row r="779">
      <c r="A779" s="80"/>
    </row>
    <row r="780">
      <c r="A780" s="80"/>
    </row>
    <row r="781">
      <c r="A781" s="80"/>
    </row>
    <row r="782">
      <c r="A782" s="80"/>
    </row>
    <row r="783">
      <c r="A783" s="80"/>
    </row>
    <row r="784">
      <c r="A784" s="80"/>
    </row>
    <row r="785">
      <c r="A785" s="80"/>
    </row>
    <row r="786">
      <c r="A786" s="80"/>
    </row>
    <row r="787">
      <c r="A787" s="80"/>
    </row>
    <row r="788">
      <c r="A788" s="80"/>
    </row>
    <row r="789">
      <c r="A789" s="80"/>
    </row>
    <row r="790">
      <c r="A790" s="80"/>
    </row>
    <row r="791">
      <c r="A791" s="80"/>
    </row>
    <row r="792">
      <c r="A792" s="80"/>
    </row>
    <row r="793">
      <c r="A793" s="80"/>
    </row>
    <row r="794">
      <c r="A794" s="80"/>
    </row>
    <row r="795">
      <c r="A795" s="80"/>
    </row>
    <row r="796">
      <c r="A796" s="80"/>
    </row>
    <row r="797">
      <c r="A797" s="80"/>
    </row>
    <row r="798">
      <c r="A798" s="80"/>
    </row>
    <row r="799">
      <c r="A799" s="80"/>
    </row>
    <row r="800">
      <c r="A800" s="80"/>
    </row>
    <row r="801">
      <c r="A801" s="80"/>
    </row>
    <row r="802">
      <c r="A802" s="80"/>
    </row>
    <row r="803">
      <c r="A803" s="80"/>
    </row>
    <row r="804">
      <c r="A804" s="80"/>
    </row>
    <row r="805">
      <c r="A805" s="80"/>
    </row>
    <row r="806">
      <c r="A806" s="80"/>
    </row>
    <row r="807">
      <c r="A807" s="80"/>
    </row>
    <row r="808">
      <c r="A808" s="80"/>
    </row>
    <row r="809">
      <c r="A809" s="80"/>
    </row>
    <row r="810">
      <c r="A810" s="80"/>
    </row>
    <row r="811">
      <c r="A811" s="80"/>
    </row>
    <row r="812">
      <c r="A812" s="80"/>
    </row>
    <row r="813">
      <c r="A813" s="80"/>
    </row>
    <row r="814">
      <c r="A814" s="80"/>
    </row>
    <row r="815">
      <c r="A815" s="80"/>
    </row>
    <row r="816">
      <c r="A816" s="80"/>
    </row>
    <row r="817">
      <c r="A817" s="80"/>
    </row>
    <row r="818">
      <c r="A818" s="80"/>
    </row>
    <row r="819">
      <c r="A819" s="80"/>
    </row>
    <row r="820">
      <c r="A820" s="80"/>
    </row>
    <row r="821">
      <c r="A821" s="80"/>
    </row>
    <row r="822">
      <c r="A822" s="80"/>
    </row>
    <row r="823">
      <c r="A823" s="80"/>
    </row>
    <row r="824">
      <c r="A824" s="80"/>
    </row>
    <row r="825">
      <c r="A825" s="80"/>
    </row>
    <row r="826">
      <c r="A826" s="80"/>
    </row>
    <row r="827">
      <c r="A827" s="80"/>
    </row>
    <row r="828">
      <c r="A828" s="80"/>
    </row>
    <row r="829">
      <c r="A829" s="80"/>
    </row>
    <row r="830">
      <c r="A830" s="80"/>
    </row>
    <row r="831">
      <c r="A831" s="80"/>
    </row>
    <row r="832">
      <c r="A832" s="80"/>
    </row>
    <row r="833">
      <c r="A833" s="80"/>
    </row>
    <row r="834">
      <c r="A834" s="80"/>
    </row>
    <row r="835">
      <c r="A835" s="80"/>
    </row>
    <row r="836">
      <c r="A836" s="80"/>
    </row>
    <row r="837">
      <c r="A837" s="80"/>
    </row>
    <row r="838">
      <c r="A838" s="80"/>
    </row>
    <row r="839">
      <c r="A839" s="80"/>
    </row>
    <row r="840">
      <c r="A840" s="80"/>
    </row>
    <row r="841">
      <c r="A841" s="80"/>
    </row>
    <row r="842">
      <c r="A842" s="80"/>
    </row>
    <row r="843">
      <c r="A843" s="80"/>
    </row>
    <row r="844">
      <c r="A844" s="80"/>
    </row>
    <row r="845">
      <c r="A845" s="80"/>
    </row>
    <row r="846">
      <c r="A846" s="80"/>
    </row>
    <row r="847">
      <c r="A847" s="80"/>
    </row>
    <row r="848">
      <c r="A848" s="80"/>
    </row>
    <row r="849">
      <c r="A849" s="80"/>
    </row>
    <row r="850">
      <c r="A850" s="80"/>
    </row>
    <row r="851">
      <c r="A851" s="80"/>
    </row>
    <row r="852">
      <c r="A852" s="80"/>
    </row>
    <row r="853">
      <c r="A853" s="80"/>
    </row>
    <row r="854">
      <c r="A854" s="80"/>
    </row>
    <row r="855">
      <c r="A855" s="80"/>
    </row>
    <row r="856">
      <c r="A856" s="80"/>
    </row>
    <row r="857">
      <c r="A857" s="80"/>
    </row>
    <row r="858">
      <c r="A858" s="80"/>
    </row>
    <row r="859">
      <c r="A859" s="80"/>
    </row>
    <row r="860">
      <c r="A860" s="80"/>
    </row>
    <row r="861">
      <c r="A861" s="80"/>
    </row>
    <row r="862">
      <c r="A862" s="80"/>
    </row>
    <row r="863">
      <c r="A863" s="80"/>
    </row>
    <row r="864">
      <c r="A864" s="80"/>
    </row>
    <row r="865">
      <c r="A865" s="80"/>
    </row>
    <row r="866">
      <c r="A866" s="80"/>
    </row>
    <row r="867">
      <c r="A867" s="80"/>
    </row>
    <row r="868">
      <c r="A868" s="80"/>
    </row>
    <row r="869">
      <c r="A869" s="80"/>
    </row>
    <row r="870">
      <c r="A870" s="80"/>
    </row>
    <row r="871">
      <c r="A871" s="80"/>
    </row>
    <row r="872">
      <c r="A872" s="80"/>
    </row>
    <row r="873">
      <c r="A873" s="80"/>
    </row>
    <row r="874">
      <c r="A874" s="80"/>
    </row>
    <row r="875">
      <c r="A875" s="80"/>
    </row>
    <row r="876">
      <c r="A876" s="80"/>
    </row>
    <row r="877">
      <c r="A877" s="80"/>
    </row>
    <row r="878">
      <c r="A878" s="80"/>
    </row>
    <row r="879">
      <c r="A879" s="80"/>
    </row>
    <row r="880">
      <c r="A880" s="80"/>
    </row>
    <row r="881">
      <c r="A881" s="80"/>
    </row>
    <row r="882">
      <c r="A882" s="80"/>
    </row>
    <row r="883">
      <c r="A883" s="80"/>
    </row>
    <row r="884">
      <c r="A884" s="80"/>
    </row>
    <row r="885">
      <c r="A885" s="80"/>
    </row>
    <row r="886">
      <c r="A886" s="80"/>
    </row>
    <row r="887">
      <c r="A887" s="80"/>
    </row>
    <row r="888">
      <c r="A888" s="80"/>
    </row>
    <row r="889">
      <c r="A889" s="80"/>
    </row>
    <row r="890">
      <c r="A890" s="80"/>
    </row>
    <row r="891">
      <c r="A891" s="80"/>
    </row>
    <row r="892">
      <c r="A892" s="80"/>
    </row>
    <row r="893">
      <c r="A893" s="80"/>
    </row>
    <row r="894">
      <c r="A894" s="80"/>
    </row>
    <row r="895">
      <c r="A895" s="80"/>
    </row>
    <row r="896">
      <c r="A896" s="80"/>
    </row>
    <row r="897">
      <c r="A897" s="80"/>
    </row>
    <row r="898">
      <c r="A898" s="80"/>
    </row>
    <row r="899">
      <c r="A899" s="80"/>
    </row>
    <row r="900">
      <c r="A900" s="80"/>
    </row>
    <row r="901">
      <c r="A901" s="80"/>
    </row>
    <row r="902">
      <c r="A902" s="80"/>
    </row>
    <row r="903">
      <c r="A903" s="80"/>
    </row>
    <row r="904">
      <c r="A904" s="80"/>
    </row>
    <row r="905">
      <c r="A905" s="80"/>
    </row>
    <row r="906">
      <c r="A906" s="80"/>
    </row>
    <row r="907">
      <c r="A907" s="80"/>
    </row>
    <row r="908">
      <c r="A908" s="80"/>
    </row>
    <row r="909">
      <c r="A909" s="80"/>
    </row>
    <row r="910">
      <c r="A910" s="80"/>
    </row>
    <row r="911">
      <c r="A911" s="80"/>
    </row>
    <row r="912">
      <c r="A912" s="80"/>
    </row>
    <row r="913">
      <c r="A913" s="80"/>
    </row>
    <row r="914">
      <c r="A914" s="80"/>
    </row>
    <row r="915">
      <c r="A915" s="80"/>
    </row>
    <row r="916">
      <c r="A916" s="80"/>
    </row>
    <row r="917">
      <c r="A917" s="80"/>
    </row>
    <row r="918">
      <c r="A918" s="80"/>
    </row>
    <row r="919">
      <c r="A919" s="80"/>
    </row>
    <row r="920">
      <c r="A920" s="80"/>
    </row>
    <row r="921">
      <c r="A921" s="80"/>
    </row>
    <row r="922">
      <c r="A922" s="80"/>
    </row>
    <row r="923">
      <c r="A923" s="80"/>
    </row>
    <row r="924">
      <c r="A924" s="80"/>
    </row>
    <row r="925">
      <c r="A925" s="80"/>
    </row>
    <row r="926">
      <c r="A926" s="80"/>
    </row>
    <row r="927">
      <c r="A927" s="80"/>
    </row>
    <row r="928">
      <c r="A928" s="80"/>
    </row>
    <row r="929">
      <c r="A929" s="80"/>
    </row>
    <row r="930">
      <c r="A930" s="80"/>
    </row>
    <row r="931">
      <c r="A931" s="80"/>
    </row>
    <row r="932">
      <c r="A932" s="80"/>
    </row>
    <row r="933">
      <c r="A933" s="80"/>
    </row>
    <row r="934">
      <c r="A934" s="80"/>
    </row>
    <row r="935">
      <c r="A935" s="80"/>
    </row>
    <row r="936">
      <c r="A936" s="80"/>
    </row>
    <row r="937">
      <c r="A937" s="80"/>
    </row>
    <row r="938">
      <c r="A938" s="80"/>
    </row>
    <row r="939">
      <c r="A939" s="80"/>
    </row>
    <row r="940">
      <c r="A940" s="80"/>
    </row>
    <row r="941">
      <c r="A941" s="80"/>
    </row>
    <row r="942">
      <c r="A942" s="80"/>
    </row>
    <row r="943">
      <c r="A943" s="80"/>
    </row>
    <row r="944">
      <c r="A944" s="80"/>
    </row>
    <row r="945">
      <c r="A945" s="80"/>
    </row>
    <row r="946">
      <c r="A946" s="80"/>
    </row>
    <row r="947">
      <c r="A947" s="80"/>
    </row>
    <row r="948">
      <c r="A948" s="80"/>
    </row>
    <row r="949">
      <c r="A949" s="80"/>
    </row>
    <row r="950">
      <c r="A950" s="80"/>
    </row>
    <row r="951">
      <c r="A951" s="80"/>
    </row>
    <row r="952">
      <c r="A952" s="80"/>
    </row>
    <row r="953">
      <c r="A953" s="80"/>
    </row>
    <row r="954">
      <c r="A954" s="80"/>
    </row>
    <row r="955">
      <c r="A955" s="80"/>
    </row>
    <row r="956">
      <c r="A956" s="80"/>
    </row>
    <row r="957">
      <c r="A957" s="80"/>
    </row>
    <row r="958">
      <c r="A958" s="80"/>
    </row>
    <row r="959">
      <c r="A959" s="80"/>
    </row>
    <row r="960">
      <c r="A960" s="80"/>
    </row>
    <row r="961">
      <c r="A961" s="80"/>
    </row>
    <row r="962">
      <c r="A962" s="80"/>
    </row>
    <row r="963">
      <c r="A963" s="80"/>
    </row>
    <row r="964">
      <c r="A964" s="80"/>
    </row>
    <row r="965">
      <c r="A965" s="80"/>
    </row>
    <row r="966">
      <c r="A966" s="80"/>
    </row>
    <row r="967">
      <c r="A967" s="80"/>
    </row>
    <row r="968">
      <c r="A968" s="80"/>
    </row>
    <row r="969">
      <c r="A969" s="80"/>
    </row>
    <row r="970">
      <c r="A970" s="80"/>
    </row>
    <row r="971">
      <c r="A971" s="80"/>
    </row>
    <row r="972">
      <c r="A972" s="80"/>
    </row>
    <row r="973">
      <c r="A973" s="80"/>
    </row>
    <row r="974">
      <c r="A974" s="80"/>
    </row>
    <row r="975">
      <c r="A975" s="80"/>
    </row>
    <row r="976">
      <c r="A976" s="80"/>
    </row>
    <row r="977">
      <c r="A977" s="80"/>
    </row>
    <row r="978">
      <c r="A978" s="80"/>
    </row>
    <row r="979">
      <c r="A979" s="80"/>
    </row>
    <row r="980">
      <c r="A980" s="80"/>
    </row>
  </sheetData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